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WN TO DUSK ENDURO\D2D 2021\"/>
    </mc:Choice>
  </mc:AlternateContent>
  <xr:revisionPtr revIDLastSave="0" documentId="8_{08DF9A28-179A-4B56-B128-37DB3EC8CFFD}" xr6:coauthVersionLast="47" xr6:coauthVersionMax="47" xr10:uidLastSave="{00000000-0000-0000-0000-000000000000}"/>
  <bookViews>
    <workbookView xWindow="435" yWindow="840" windowWidth="25740" windowHeight="16185" xr2:uid="{25812EE1-59D5-44E6-B5A6-49474D3759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07" i="1" l="1"/>
  <c r="BL106" i="1"/>
  <c r="BL104" i="1"/>
  <c r="BL103" i="1"/>
  <c r="BL102" i="1"/>
  <c r="BL101" i="1"/>
  <c r="BL100" i="1"/>
  <c r="BL99" i="1"/>
  <c r="BL98" i="1"/>
  <c r="BL97" i="1"/>
  <c r="BL96" i="1"/>
  <c r="BL95" i="1"/>
  <c r="BL94" i="1"/>
  <c r="BL92" i="1"/>
  <c r="BL91" i="1"/>
  <c r="BL90" i="1"/>
  <c r="BL89" i="1"/>
  <c r="BL88" i="1"/>
  <c r="BL87" i="1"/>
  <c r="BL86" i="1"/>
  <c r="BL85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4" i="1"/>
  <c r="BL53" i="1"/>
  <c r="BL52" i="1"/>
  <c r="BL51" i="1"/>
  <c r="BL50" i="1"/>
  <c r="BL49" i="1"/>
  <c r="BL48" i="1"/>
  <c r="BL47" i="1"/>
  <c r="BL46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3" i="1"/>
</calcChain>
</file>

<file path=xl/sharedStrings.xml><?xml version="1.0" encoding="utf-8"?>
<sst xmlns="http://schemas.openxmlformats.org/spreadsheetml/2006/main" count="6035" uniqueCount="3214">
  <si>
    <t>Overall Pos</t>
  </si>
  <si>
    <t>Class Pos</t>
  </si>
  <si>
    <t>Bib</t>
  </si>
  <si>
    <t>Name</t>
  </si>
  <si>
    <t>Time</t>
  </si>
  <si>
    <t>Laps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</si>
  <si>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</si>
  <si>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</si>
  <si>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</si>
  <si>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</si>
  <si>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</si>
  <si>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</si>
  <si>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</si>
  <si>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</si>
  <si>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</si>
  <si>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</si>
  <si>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</si>
  <si>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</si>
  <si>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</si>
  <si>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</si>
  <si>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</si>
  <si>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</si>
  <si>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</si>
  <si>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</si>
  <si>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</si>
  <si>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</si>
  <si>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</si>
  <si>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</si>
  <si>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</si>
  <si>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</si>
  <si>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</si>
  <si>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</si>
  <si>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</si>
  <si>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</si>
  <si>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</si>
  <si>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</si>
  <si>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</si>
  <si>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</si>
  <si>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</si>
  <si>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</si>
  <si>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</si>
  <si>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</si>
  <si>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</si>
  <si>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Lap 38</t>
  </si>
  <si>
    <t>Lap 39</t>
  </si>
  <si>
    <t>Lap 40</t>
  </si>
  <si>
    <t>Lap 41</t>
  </si>
  <si>
    <t>Lap 42</t>
  </si>
  <si>
    <t>Lap 43</t>
  </si>
  <si>
    <t>Lap 44</t>
  </si>
  <si>
    <t>Lap 45</t>
  </si>
  <si>
    <t>Lap 46</t>
  </si>
  <si>
    <t>Lap 47</t>
  </si>
  <si>
    <t>Lap 48</t>
  </si>
  <si>
    <t>Lap 49</t>
  </si>
  <si>
    <t>Lap 50</t>
  </si>
  <si>
    <t>Lap 51</t>
  </si>
  <si>
    <t>Lap 52</t>
  </si>
  <si>
    <t>Lap 53</t>
  </si>
  <si>
    <t>Lap 54</t>
  </si>
  <si>
    <t>Lap 55</t>
  </si>
  <si>
    <t>Lap 56</t>
  </si>
  <si>
    <t>Lap 57</t>
  </si>
  <si>
    <t>Overall</t>
  </si>
  <si>
    <t>2  Rider Team</t>
  </si>
  <si>
    <t>Welsh Mountain Muppets</t>
  </si>
  <si>
    <t>23:56:42.3</t>
  </si>
  <si>
    <t>20:56.1</t>
  </si>
  <si>
    <t>16:14.9</t>
  </si>
  <si>
    <t>17:39.8</t>
  </si>
  <si>
    <t>17:30.3</t>
  </si>
  <si>
    <t>18:41.6</t>
  </si>
  <si>
    <t>18:36.0</t>
  </si>
  <si>
    <t>19:53.9</t>
  </si>
  <si>
    <t>16:50.0</t>
  </si>
  <si>
    <t>19:09.6</t>
  </si>
  <si>
    <t>17:18.8</t>
  </si>
  <si>
    <t>17:24.7</t>
  </si>
  <si>
    <t>18:34.2</t>
  </si>
  <si>
    <t>16:15.7</t>
  </si>
  <si>
    <t>16:24.5</t>
  </si>
  <si>
    <t>16:44.9</t>
  </si>
  <si>
    <t>16:47.6</t>
  </si>
  <si>
    <t>18:29.8</t>
  </si>
  <si>
    <t>18:03.7</t>
  </si>
  <si>
    <t>17:13.8</t>
  </si>
  <si>
    <t>17:29.6</t>
  </si>
  <si>
    <t>17:49.7</t>
  </si>
  <si>
    <t>19:16.1</t>
  </si>
  <si>
    <t>16:30.5</t>
  </si>
  <si>
    <t>17:37.5</t>
  </si>
  <si>
    <t>17:20.5</t>
  </si>
  <si>
    <t>19:06.2</t>
  </si>
  <si>
    <t>17:26.7</t>
  </si>
  <si>
    <t>17:14.1</t>
  </si>
  <si>
    <t>17:26.0</t>
  </si>
  <si>
    <t>17:52.8</t>
  </si>
  <si>
    <t>19:10.4</t>
  </si>
  <si>
    <t>17:34.2</t>
  </si>
  <si>
    <t>18:31.1</t>
  </si>
  <si>
    <t>18:00.5</t>
  </si>
  <si>
    <t>19:29.1</t>
  </si>
  <si>
    <t>19:16.7</t>
  </si>
  <si>
    <t>16:55.5</t>
  </si>
  <si>
    <t>41:21.7</t>
  </si>
  <si>
    <t>36:14.2</t>
  </si>
  <si>
    <t>37:51.4</t>
  </si>
  <si>
    <t>38:50.3</t>
  </si>
  <si>
    <t>39:10.8</t>
  </si>
  <si>
    <t>36:55.5</t>
  </si>
  <si>
    <t>40:32.2</t>
  </si>
  <si>
    <t>36:51.2</t>
  </si>
  <si>
    <t>38:30.4</t>
  </si>
  <si>
    <t>37:44.4</t>
  </si>
  <si>
    <t>38:37.4</t>
  </si>
  <si>
    <t>37:37.9</t>
  </si>
  <si>
    <t>39:23.0</t>
  </si>
  <si>
    <t>38:58.1</t>
  </si>
  <si>
    <t>38:51.8</t>
  </si>
  <si>
    <t>37:57.9</t>
  </si>
  <si>
    <t>40:00.9</t>
  </si>
  <si>
    <t>38:21.0</t>
  </si>
  <si>
    <t>37:37.8</t>
  </si>
  <si>
    <t>42:17.5</t>
  </si>
  <si>
    <t>Sore Ball Locks</t>
  </si>
  <si>
    <t>-3 laps</t>
  </si>
  <si>
    <t>21:29.8</t>
  </si>
  <si>
    <t>16:28.7</t>
  </si>
  <si>
    <t>16:25.2</t>
  </si>
  <si>
    <t>16:42.6</t>
  </si>
  <si>
    <t>18:59.2</t>
  </si>
  <si>
    <t>19:36.7</t>
  </si>
  <si>
    <t>19:49.3</t>
  </si>
  <si>
    <t>19:37.3</t>
  </si>
  <si>
    <t>20:13.6</t>
  </si>
  <si>
    <t>20:26.9</t>
  </si>
  <si>
    <t>16:33.5</t>
  </si>
  <si>
    <t>16:45.3</t>
  </si>
  <si>
    <t>16:34.7</t>
  </si>
  <si>
    <t>17:47.4</t>
  </si>
  <si>
    <t>17:59.6</t>
  </si>
  <si>
    <t>18:53.7</t>
  </si>
  <si>
    <t>18:24.5</t>
  </si>
  <si>
    <t>18:27.7</t>
  </si>
  <si>
    <t>18:44.7</t>
  </si>
  <si>
    <t>20:09.1</t>
  </si>
  <si>
    <t>16:49.3</t>
  </si>
  <si>
    <t>16:43.7</t>
  </si>
  <si>
    <t>16:58.5</t>
  </si>
  <si>
    <t>17:08.2</t>
  </si>
  <si>
    <t>17:29.3</t>
  </si>
  <si>
    <t>18:50.6</t>
  </si>
  <si>
    <t>18:45.4</t>
  </si>
  <si>
    <t>18:41.7</t>
  </si>
  <si>
    <t>19:56.7</t>
  </si>
  <si>
    <t>18:30.9</t>
  </si>
  <si>
    <t>20:20.9</t>
  </si>
  <si>
    <t>16:48.5</t>
  </si>
  <si>
    <t>16:33.7</t>
  </si>
  <si>
    <t>16:31.1</t>
  </si>
  <si>
    <t>16:40.4</t>
  </si>
  <si>
    <t>16:01.9</t>
  </si>
  <si>
    <t>17:07.0</t>
  </si>
  <si>
    <t>44:44.3</t>
  </si>
  <si>
    <t>44:31.3</t>
  </si>
  <si>
    <t>40:29.3</t>
  </si>
  <si>
    <t>43:03.1</t>
  </si>
  <si>
    <t>45:10.2</t>
  </si>
  <si>
    <t>42:46.6</t>
  </si>
  <si>
    <t>45:40.4</t>
  </si>
  <si>
    <t>41:54.1</t>
  </si>
  <si>
    <t>46:49.0</t>
  </si>
  <si>
    <t>42:04.4</t>
  </si>
  <si>
    <t>45:26.2</t>
  </si>
  <si>
    <t>42:26.2</t>
  </si>
  <si>
    <t>44:59.0</t>
  </si>
  <si>
    <t>43:35.8</t>
  </si>
  <si>
    <t>49:21.7</t>
  </si>
  <si>
    <t>51:55.9</t>
  </si>
  <si>
    <t>50:04.1</t>
  </si>
  <si>
    <t>-</t>
  </si>
  <si>
    <t>Cara-Doc Moto33 Racing</t>
  </si>
  <si>
    <t>23:09.3</t>
  </si>
  <si>
    <t>21:44.6</t>
  </si>
  <si>
    <t>19:53.6</t>
  </si>
  <si>
    <t>22:15.0</t>
  </si>
  <si>
    <t>19:39.8</t>
  </si>
  <si>
    <t>20:31.4</t>
  </si>
  <si>
    <t>18:27.5</t>
  </si>
  <si>
    <t>18:31.0</t>
  </si>
  <si>
    <t>20:27.3</t>
  </si>
  <si>
    <t>18:44.2</t>
  </si>
  <si>
    <t>21:37.5</t>
  </si>
  <si>
    <t>17:54.6</t>
  </si>
  <si>
    <t>17:46.0</t>
  </si>
  <si>
    <t>18:15.4</t>
  </si>
  <si>
    <t>19:29.3</t>
  </si>
  <si>
    <t>17:04.9</t>
  </si>
  <si>
    <t>16:57.8</t>
  </si>
  <si>
    <t>16:41.8</t>
  </si>
  <si>
    <t>16:51.1</t>
  </si>
  <si>
    <t>16:40.6</t>
  </si>
  <si>
    <t>17:04.8</t>
  </si>
  <si>
    <t>19:46.9</t>
  </si>
  <si>
    <t>18:22.7</t>
  </si>
  <si>
    <t>17:40.7</t>
  </si>
  <si>
    <t>19:41.8</t>
  </si>
  <si>
    <t>18:23.2</t>
  </si>
  <si>
    <t>19:56.4</t>
  </si>
  <si>
    <t>17:58.9</t>
  </si>
  <si>
    <t>18:31.6</t>
  </si>
  <si>
    <t>32:08.2</t>
  </si>
  <si>
    <t>18:04.2</t>
  </si>
  <si>
    <t>16:56.8</t>
  </si>
  <si>
    <t>40:25.0</t>
  </si>
  <si>
    <t>41:03.9</t>
  </si>
  <si>
    <t>40:56.1</t>
  </si>
  <si>
    <t>37:46.0</t>
  </si>
  <si>
    <t>40:21.0</t>
  </si>
  <si>
    <t>40:24.1</t>
  </si>
  <si>
    <t>44:29.3</t>
  </si>
  <si>
    <t>35:33.3</t>
  </si>
  <si>
    <t>32:56.0</t>
  </si>
  <si>
    <t>38:11.3</t>
  </si>
  <si>
    <t>39:38.9</t>
  </si>
  <si>
    <t>45:05.3</t>
  </si>
  <si>
    <t>37:25.0</t>
  </si>
  <si>
    <t>46:17.8</t>
  </si>
  <si>
    <t>48:45.1</t>
  </si>
  <si>
    <t>38:36.8</t>
  </si>
  <si>
    <t>39:08.6</t>
  </si>
  <si>
    <t>45:46.4</t>
  </si>
  <si>
    <t>M &amp; R Racing</t>
  </si>
  <si>
    <t>-4 laps</t>
  </si>
  <si>
    <t>25:12.3</t>
  </si>
  <si>
    <t>18:43.9</t>
  </si>
  <si>
    <t>18:19.7</t>
  </si>
  <si>
    <t>17:29.7</t>
  </si>
  <si>
    <t>19:03.2</t>
  </si>
  <si>
    <t>19:16.2</t>
  </si>
  <si>
    <t>21:25.6</t>
  </si>
  <si>
    <t>25:24.9</t>
  </si>
  <si>
    <t>19:21.2</t>
  </si>
  <si>
    <t>20:02.2</t>
  </si>
  <si>
    <t>19:33.7</t>
  </si>
  <si>
    <t>20:28.9</t>
  </si>
  <si>
    <t>18:35.3</t>
  </si>
  <si>
    <t>18:08.8</t>
  </si>
  <si>
    <t>18:16.5</t>
  </si>
  <si>
    <t>18:18.2</t>
  </si>
  <si>
    <t>18:25.8</t>
  </si>
  <si>
    <t>21:09.2</t>
  </si>
  <si>
    <t>17:39.4</t>
  </si>
  <si>
    <t>17:07.9</t>
  </si>
  <si>
    <t>17:28.5</t>
  </si>
  <si>
    <t>17:25.4</t>
  </si>
  <si>
    <t>17:36.0</t>
  </si>
  <si>
    <t>18:55.6</t>
  </si>
  <si>
    <t>20:12.8</t>
  </si>
  <si>
    <t>18:52.7</t>
  </si>
  <si>
    <t>18:52.5</t>
  </si>
  <si>
    <t>17:47.9</t>
  </si>
  <si>
    <t>18:08.2</t>
  </si>
  <si>
    <t>18:36.5</t>
  </si>
  <si>
    <t>19:20.0</t>
  </si>
  <si>
    <t>22:59.5</t>
  </si>
  <si>
    <t>17:41.2</t>
  </si>
  <si>
    <t>16:57.9</t>
  </si>
  <si>
    <t>16:44.0</t>
  </si>
  <si>
    <t>43:29.6</t>
  </si>
  <si>
    <t>41:13.2</t>
  </si>
  <si>
    <t>39:45.4</t>
  </si>
  <si>
    <t>39:36.2</t>
  </si>
  <si>
    <t>46:51.1</t>
  </si>
  <si>
    <t>39:21.3</t>
  </si>
  <si>
    <t>36:01.2</t>
  </si>
  <si>
    <t>57:24.0</t>
  </si>
  <si>
    <t>39:30.4</t>
  </si>
  <si>
    <t>55:28.4</t>
  </si>
  <si>
    <t>40:41.4</t>
  </si>
  <si>
    <t>47:57.5</t>
  </si>
  <si>
    <t>36:50.5</t>
  </si>
  <si>
    <t>35:45.8</t>
  </si>
  <si>
    <t>36:34.7</t>
  </si>
  <si>
    <t>51:11.1</t>
  </si>
  <si>
    <t>39:42.4</t>
  </si>
  <si>
    <t>47:02.5</t>
  </si>
  <si>
    <t>Ec Cycles On The Pgs</t>
  </si>
  <si>
    <t>-10 laps</t>
  </si>
  <si>
    <t>21:20.2</t>
  </si>
  <si>
    <t>16:29.3</t>
  </si>
  <si>
    <t>15:59.6</t>
  </si>
  <si>
    <t>18:55.0</t>
  </si>
  <si>
    <t>18:53.1</t>
  </si>
  <si>
    <t>20:29.2</t>
  </si>
  <si>
    <t>24:10.0</t>
  </si>
  <si>
    <t>17:27.9</t>
  </si>
  <si>
    <t>17:52.3</t>
  </si>
  <si>
    <t>20:49.1</t>
  </si>
  <si>
    <t>18:35.5</t>
  </si>
  <si>
    <t>18:22.9</t>
  </si>
  <si>
    <t>20:28.2</t>
  </si>
  <si>
    <t>16:39.0</t>
  </si>
  <si>
    <t>16:43.4</t>
  </si>
  <si>
    <t>16:32.6</t>
  </si>
  <si>
    <t>19:49.0</t>
  </si>
  <si>
    <t>17:34.7</t>
  </si>
  <si>
    <t>17:53.7</t>
  </si>
  <si>
    <t>17:54.9</t>
  </si>
  <si>
    <t>20:42.4</t>
  </si>
  <si>
    <t>16:44.4</t>
  </si>
  <si>
    <t>16:29.5</t>
  </si>
  <si>
    <t>16:48.7</t>
  </si>
  <si>
    <t>23:29.5</t>
  </si>
  <si>
    <t>18:22.8</t>
  </si>
  <si>
    <t>19:30.4</t>
  </si>
  <si>
    <t>25:36.8</t>
  </si>
  <si>
    <t>17:30.2</t>
  </si>
  <si>
    <t>16:36.9</t>
  </si>
  <si>
    <t>16:31.6</t>
  </si>
  <si>
    <t>16:11.2</t>
  </si>
  <si>
    <t>17:05.1</t>
  </si>
  <si>
    <t>27:53.3</t>
  </si>
  <si>
    <t>18:36.8</t>
  </si>
  <si>
    <t>18:36.6</t>
  </si>
  <si>
    <t>5:02:14.9</t>
  </si>
  <si>
    <t>51:45.5</t>
  </si>
  <si>
    <t>44:06.9</t>
  </si>
  <si>
    <t>52:39.5</t>
  </si>
  <si>
    <t>36:14.0</t>
  </si>
  <si>
    <t>45:50.0</t>
  </si>
  <si>
    <t>37:56.2</t>
  </si>
  <si>
    <t>57:20.9</t>
  </si>
  <si>
    <t>52:53.6</t>
  </si>
  <si>
    <t>48:43.2</t>
  </si>
  <si>
    <t>Up To Our Nuts In Ruts</t>
  </si>
  <si>
    <t>-11 laps</t>
  </si>
  <si>
    <t>24:55.3</t>
  </si>
  <si>
    <t>22:15.3</t>
  </si>
  <si>
    <t>19:51.8</t>
  </si>
  <si>
    <t>19:18.9</t>
  </si>
  <si>
    <t>19:45.3</t>
  </si>
  <si>
    <t>19:39.4</t>
  </si>
  <si>
    <t>20:31.0</t>
  </si>
  <si>
    <t>19:31.2</t>
  </si>
  <si>
    <t>24:53.6</t>
  </si>
  <si>
    <t>20:30.6</t>
  </si>
  <si>
    <t>19:41.0</t>
  </si>
  <si>
    <t>20:07.5</t>
  </si>
  <si>
    <t>20:01.4</t>
  </si>
  <si>
    <t>20:09.6</t>
  </si>
  <si>
    <t>21:44.4</t>
  </si>
  <si>
    <t>20:14.0</t>
  </si>
  <si>
    <t>27:05.2</t>
  </si>
  <si>
    <t>19:15.3</t>
  </si>
  <si>
    <t>19:17.2</t>
  </si>
  <si>
    <t>18:47.8</t>
  </si>
  <si>
    <t>18:52.8</t>
  </si>
  <si>
    <t>18:56.3</t>
  </si>
  <si>
    <t>18:59.8</t>
  </si>
  <si>
    <t>19:14.5</t>
  </si>
  <si>
    <t>19:42.2</t>
  </si>
  <si>
    <t>29:44.2</t>
  </si>
  <si>
    <t>20:27.9</t>
  </si>
  <si>
    <t>19:35.7</t>
  </si>
  <si>
    <t>1:33:41.6</t>
  </si>
  <si>
    <t>1:15:18.4</t>
  </si>
  <si>
    <t>47:09.1</t>
  </si>
  <si>
    <t>52:22.0</t>
  </si>
  <si>
    <t>46:57.2</t>
  </si>
  <si>
    <t>51:31.9</t>
  </si>
  <si>
    <t>47:16.4</t>
  </si>
  <si>
    <t>1:02:07.1</t>
  </si>
  <si>
    <t>48:03.4</t>
  </si>
  <si>
    <t>54:35.0</t>
  </si>
  <si>
    <t>45:02.7</t>
  </si>
  <si>
    <t>48:31.3</t>
  </si>
  <si>
    <t>46:33.5</t>
  </si>
  <si>
    <t>56:25.8</t>
  </si>
  <si>
    <t>Gwion Prys</t>
  </si>
  <si>
    <t>-12 laps</t>
  </si>
  <si>
    <t>23:49.6</t>
  </si>
  <si>
    <t>18:12.6</t>
  </si>
  <si>
    <t>18:48.3</t>
  </si>
  <si>
    <t>25:00.2</t>
  </si>
  <si>
    <t>20:08.8</t>
  </si>
  <si>
    <t>20:45.0</t>
  </si>
  <si>
    <t>21:03.2</t>
  </si>
  <si>
    <t>24:35.1</t>
  </si>
  <si>
    <t>22:41.7</t>
  </si>
  <si>
    <t>22:00.2</t>
  </si>
  <si>
    <t>24:17.4</t>
  </si>
  <si>
    <t>27:09.6</t>
  </si>
  <si>
    <t>23:36.6</t>
  </si>
  <si>
    <t>26:42.9</t>
  </si>
  <si>
    <t>26:50.5</t>
  </si>
  <si>
    <t>19:23.1</t>
  </si>
  <si>
    <t>19:53.2</t>
  </si>
  <si>
    <t>19:59.7</t>
  </si>
  <si>
    <t>24:19.6</t>
  </si>
  <si>
    <t>19:14.4</t>
  </si>
  <si>
    <t>20:48.3</t>
  </si>
  <si>
    <t>20:20.2</t>
  </si>
  <si>
    <t>25:16.2</t>
  </si>
  <si>
    <t>23:51.3</t>
  </si>
  <si>
    <t>23:33.0</t>
  </si>
  <si>
    <t>23:13.2</t>
  </si>
  <si>
    <t>26:56.5</t>
  </si>
  <si>
    <t>22:04.9</t>
  </si>
  <si>
    <t>39:17.5</t>
  </si>
  <si>
    <t>38:59.6</t>
  </si>
  <si>
    <t>46:22.2</t>
  </si>
  <si>
    <t>48:31.8</t>
  </si>
  <si>
    <t>45:58.4</t>
  </si>
  <si>
    <t>48:34.8</t>
  </si>
  <si>
    <t>59:16.8</t>
  </si>
  <si>
    <t>52:13.7</t>
  </si>
  <si>
    <t>51:46.2</t>
  </si>
  <si>
    <t>39:20.0</t>
  </si>
  <si>
    <t>42:05.7</t>
  </si>
  <si>
    <t>39:44.7</t>
  </si>
  <si>
    <t>47:53.4</t>
  </si>
  <si>
    <t>54:19.7</t>
  </si>
  <si>
    <t>1:11:18.0</t>
  </si>
  <si>
    <t>52:46.8</t>
  </si>
  <si>
    <t>Team Mongo</t>
  </si>
  <si>
    <t>-14 laps</t>
  </si>
  <si>
    <t>24:46.8</t>
  </si>
  <si>
    <t>19:20.1</t>
  </si>
  <si>
    <t>20:34.1</t>
  </si>
  <si>
    <t>18:52.3</t>
  </si>
  <si>
    <t>19:17.6</t>
  </si>
  <si>
    <t>22:43.8</t>
  </si>
  <si>
    <t>19:05.8</t>
  </si>
  <si>
    <t>19:03.6</t>
  </si>
  <si>
    <t>19:52.9</t>
  </si>
  <si>
    <t>19:51.7</t>
  </si>
  <si>
    <t>22:24.2</t>
  </si>
  <si>
    <t>18:57.2</t>
  </si>
  <si>
    <t>19:26.2</t>
  </si>
  <si>
    <t>23:09.7</t>
  </si>
  <si>
    <t>20:23.0</t>
  </si>
  <si>
    <t>19:34.9</t>
  </si>
  <si>
    <t>20:08.3</t>
  </si>
  <si>
    <t>20:17.8</t>
  </si>
  <si>
    <t>22:50.5</t>
  </si>
  <si>
    <t>19:14.8</t>
  </si>
  <si>
    <t>18:21.1</t>
  </si>
  <si>
    <t>19:09.5</t>
  </si>
  <si>
    <t>18:01.6</t>
  </si>
  <si>
    <t>24:05.7</t>
  </si>
  <si>
    <t>18:37.6</t>
  </si>
  <si>
    <t>24:59.7</t>
  </si>
  <si>
    <t>22:46.1</t>
  </si>
  <si>
    <t>26:12.1</t>
  </si>
  <si>
    <t>19:11.2</t>
  </si>
  <si>
    <t>18:06.6</t>
  </si>
  <si>
    <t>19:48.1</t>
  </si>
  <si>
    <t>1:15:36.8</t>
  </si>
  <si>
    <t>1:55:53.6</t>
  </si>
  <si>
    <t>40:45.5</t>
  </si>
  <si>
    <t>1:44:08.2</t>
  </si>
  <si>
    <t>54:51.6</t>
  </si>
  <si>
    <t>2:42:21.2</t>
  </si>
  <si>
    <t>41:20.3</t>
  </si>
  <si>
    <t>46:12.8</t>
  </si>
  <si>
    <t>42:47.0</t>
  </si>
  <si>
    <t>1:00:11.4</t>
  </si>
  <si>
    <t>Globe Tec Racing</t>
  </si>
  <si>
    <t>-15 laps</t>
  </si>
  <si>
    <t>24:43.3</t>
  </si>
  <si>
    <t>19:40.7</t>
  </si>
  <si>
    <t>21:47.1</t>
  </si>
  <si>
    <t>25:13.1</t>
  </si>
  <si>
    <t>29:10.5</t>
  </si>
  <si>
    <t>20:05.3</t>
  </si>
  <si>
    <t>20:23.7</t>
  </si>
  <si>
    <t>21:20.5</t>
  </si>
  <si>
    <t>19:34.1</t>
  </si>
  <si>
    <t>21:55.7</t>
  </si>
  <si>
    <t>23:56.4</t>
  </si>
  <si>
    <t>24:44.9</t>
  </si>
  <si>
    <t>25:02.1</t>
  </si>
  <si>
    <t>30:29.1</t>
  </si>
  <si>
    <t>20:35.4</t>
  </si>
  <si>
    <t>22:32.1</t>
  </si>
  <si>
    <t>18:48.4</t>
  </si>
  <si>
    <t>19:04.0</t>
  </si>
  <si>
    <t>18:51.1</t>
  </si>
  <si>
    <t>18:56.4</t>
  </si>
  <si>
    <t>21:08.2</t>
  </si>
  <si>
    <t>23:34.8</t>
  </si>
  <si>
    <t>24:03.1</t>
  </si>
  <si>
    <t>25:12.8</t>
  </si>
  <si>
    <t>29:46.0</t>
  </si>
  <si>
    <t>29:17.7</t>
  </si>
  <si>
    <t>18:49.1</t>
  </si>
  <si>
    <t>17:59.1</t>
  </si>
  <si>
    <t>17:35.1</t>
  </si>
  <si>
    <t>42:07.5</t>
  </si>
  <si>
    <t>41:59.1</t>
  </si>
  <si>
    <t>59:08.0</t>
  </si>
  <si>
    <t>3:34:34.1</t>
  </si>
  <si>
    <t>40:08.6</t>
  </si>
  <si>
    <t>40:34.6</t>
  </si>
  <si>
    <t>47:31.9</t>
  </si>
  <si>
    <t>56:49.9</t>
  </si>
  <si>
    <t>1:03:24.7</t>
  </si>
  <si>
    <t>45:00.7</t>
  </si>
  <si>
    <t>48:16.5</t>
  </si>
  <si>
    <t>1:12:56.1</t>
  </si>
  <si>
    <t>Team Eurotek</t>
  </si>
  <si>
    <t>-18 laps</t>
  </si>
  <si>
    <t>26:49.9</t>
  </si>
  <si>
    <t>24:14.0</t>
  </si>
  <si>
    <t>26:02.1</t>
  </si>
  <si>
    <t>29:46.6</t>
  </si>
  <si>
    <t>22:04.0</t>
  </si>
  <si>
    <t>20:47.2</t>
  </si>
  <si>
    <t>27:41.7</t>
  </si>
  <si>
    <t>28:06.8</t>
  </si>
  <si>
    <t>29:13.8</t>
  </si>
  <si>
    <t>40:16.9</t>
  </si>
  <si>
    <t>21:35.1</t>
  </si>
  <si>
    <t>21:28.4</t>
  </si>
  <si>
    <t>21:06.0</t>
  </si>
  <si>
    <t>21:13.1</t>
  </si>
  <si>
    <t>21:20.9</t>
  </si>
  <si>
    <t>21:07.7</t>
  </si>
  <si>
    <t>30:37.0</t>
  </si>
  <si>
    <t>20:46.4</t>
  </si>
  <si>
    <t>23:03.5</t>
  </si>
  <si>
    <t>21:45.8</t>
  </si>
  <si>
    <t>22:08.5</t>
  </si>
  <si>
    <t>42:04.7</t>
  </si>
  <si>
    <t>25:33.2</t>
  </si>
  <si>
    <t>22:18.1</t>
  </si>
  <si>
    <t>22:31.4</t>
  </si>
  <si>
    <t>25:59.6</t>
  </si>
  <si>
    <t>21:16.6</t>
  </si>
  <si>
    <t>57:34.1</t>
  </si>
  <si>
    <t>1:10:14.1</t>
  </si>
  <si>
    <t>1:26:10.5</t>
  </si>
  <si>
    <t>1:29:15.5</t>
  </si>
  <si>
    <t>45:39.5</t>
  </si>
  <si>
    <t>51:08.0</t>
  </si>
  <si>
    <t>54:18.3</t>
  </si>
  <si>
    <t>1:16:31.4</t>
  </si>
  <si>
    <t>46:52.7</t>
  </si>
  <si>
    <t>49:32.7</t>
  </si>
  <si>
    <t>57:02.4</t>
  </si>
  <si>
    <t>1:10:25.3</t>
  </si>
  <si>
    <t>West Wales Willy Wavers</t>
  </si>
  <si>
    <t>-19 laps</t>
  </si>
  <si>
    <t>19:39.3</t>
  </si>
  <si>
    <t>18:09.8</t>
  </si>
  <si>
    <t>18:29.5</t>
  </si>
  <si>
    <t>26:08.4</t>
  </si>
  <si>
    <t>19:49.2</t>
  </si>
  <si>
    <t>18:56.7</t>
  </si>
  <si>
    <t>18:08.3</t>
  </si>
  <si>
    <t>22:47.1</t>
  </si>
  <si>
    <t>19:57.3</t>
  </si>
  <si>
    <t>20:28.0</t>
  </si>
  <si>
    <t>24:16.8</t>
  </si>
  <si>
    <t>18:33.9</t>
  </si>
  <si>
    <t>17:58.2</t>
  </si>
  <si>
    <t>17:38.0</t>
  </si>
  <si>
    <t>23:03.8</t>
  </si>
  <si>
    <t>19:23.4</t>
  </si>
  <si>
    <t>23:56.0</t>
  </si>
  <si>
    <t>18:50.4</t>
  </si>
  <si>
    <t>19:51.3</t>
  </si>
  <si>
    <t>18:47.9</t>
  </si>
  <si>
    <t>18:07.8</t>
  </si>
  <si>
    <t>22:56.6</t>
  </si>
  <si>
    <t>19:10.8</t>
  </si>
  <si>
    <t>18:29.2</t>
  </si>
  <si>
    <t>28:25.6</t>
  </si>
  <si>
    <t>19:47.3</t>
  </si>
  <si>
    <t>3:43:21.1</t>
  </si>
  <si>
    <t>56:25.7</t>
  </si>
  <si>
    <t>1:46:38.5</t>
  </si>
  <si>
    <t>40:02.6</t>
  </si>
  <si>
    <t>2:02:10.4</t>
  </si>
  <si>
    <t>43:06.5</t>
  </si>
  <si>
    <t>3:31:43.0</t>
  </si>
  <si>
    <t>The Traitors</t>
  </si>
  <si>
    <t>24:24.0</t>
  </si>
  <si>
    <t>20:17.1</t>
  </si>
  <si>
    <t>19:28.5</t>
  </si>
  <si>
    <t>22:06.0</t>
  </si>
  <si>
    <t>19:12.9</t>
  </si>
  <si>
    <t>20:51.9</t>
  </si>
  <si>
    <t>22:27.4</t>
  </si>
  <si>
    <t>19:19.3</t>
  </si>
  <si>
    <t>19:30.6</t>
  </si>
  <si>
    <t>21:06.4</t>
  </si>
  <si>
    <t>19:42.8</t>
  </si>
  <si>
    <t>19:11.6</t>
  </si>
  <si>
    <t>20:44.5</t>
  </si>
  <si>
    <t>19:08.2</t>
  </si>
  <si>
    <t>19:25.4</t>
  </si>
  <si>
    <t>20:53.8</t>
  </si>
  <si>
    <t>18:38.3</t>
  </si>
  <si>
    <t>18:19.5</t>
  </si>
  <si>
    <t>19:50.3</t>
  </si>
  <si>
    <t>18:46.5</t>
  </si>
  <si>
    <t>18:34.3</t>
  </si>
  <si>
    <t>21:11.5</t>
  </si>
  <si>
    <t>18:25.7</t>
  </si>
  <si>
    <t>20:09.0</t>
  </si>
  <si>
    <t>19:42.7</t>
  </si>
  <si>
    <t>29:58.5</t>
  </si>
  <si>
    <t>18:46.8</t>
  </si>
  <si>
    <t>21:13.7</t>
  </si>
  <si>
    <t>23:33.9</t>
  </si>
  <si>
    <t>20:30.4</t>
  </si>
  <si>
    <t>4:00:23.4</t>
  </si>
  <si>
    <t>53:45.4</t>
  </si>
  <si>
    <t>1:06:17.4</t>
  </si>
  <si>
    <t>1:06:47.4</t>
  </si>
  <si>
    <t>51:32.3</t>
  </si>
  <si>
    <t>44:03.4</t>
  </si>
  <si>
    <t>47:26.0</t>
  </si>
  <si>
    <t>4:20:17.6</t>
  </si>
  <si>
    <t>Mat &amp; Simon</t>
  </si>
  <si>
    <t>-21 laps</t>
  </si>
  <si>
    <t>28:23.8</t>
  </si>
  <si>
    <t>22:50.2</t>
  </si>
  <si>
    <t>19:38.8</t>
  </si>
  <si>
    <t>24:17.9</t>
  </si>
  <si>
    <t>23:00.1</t>
  </si>
  <si>
    <t>25:09.6</t>
  </si>
  <si>
    <t>21:02.3</t>
  </si>
  <si>
    <t>23:06.8</t>
  </si>
  <si>
    <t>22:43.2</t>
  </si>
  <si>
    <t>24:00.2</t>
  </si>
  <si>
    <t>20:58.9</t>
  </si>
  <si>
    <t>21:48.2</t>
  </si>
  <si>
    <t>23:17.3</t>
  </si>
  <si>
    <t>21:26.2</t>
  </si>
  <si>
    <t>22:36.9</t>
  </si>
  <si>
    <t>23:35.1</t>
  </si>
  <si>
    <t>21:06.7</t>
  </si>
  <si>
    <t>22:55.8</t>
  </si>
  <si>
    <t>22:30.5</t>
  </si>
  <si>
    <t>24:08.0</t>
  </si>
  <si>
    <t>20:47.8</t>
  </si>
  <si>
    <t>21:55.3</t>
  </si>
  <si>
    <t>23:07.7</t>
  </si>
  <si>
    <t>24:24.3</t>
  </si>
  <si>
    <t>20:54.5</t>
  </si>
  <si>
    <t>22:48.3</t>
  </si>
  <si>
    <t>21:51.7</t>
  </si>
  <si>
    <t>25:42.6</t>
  </si>
  <si>
    <t>51:35.1</t>
  </si>
  <si>
    <t>1:09:38.2</t>
  </si>
  <si>
    <t>50:27.5</t>
  </si>
  <si>
    <t>1:41:42.3</t>
  </si>
  <si>
    <t>3:51:27.7</t>
  </si>
  <si>
    <t>3:53:12.2</t>
  </si>
  <si>
    <t>Wancarr</t>
  </si>
  <si>
    <t>-24 laps</t>
  </si>
  <si>
    <t>23:56.7</t>
  </si>
  <si>
    <t>22:24.7</t>
  </si>
  <si>
    <t>28:22.9</t>
  </si>
  <si>
    <t>26:41.1</t>
  </si>
  <si>
    <t>27:48.8</t>
  </si>
  <si>
    <t>20:39.1</t>
  </si>
  <si>
    <t>19:55.0</t>
  </si>
  <si>
    <t>22:02.1</t>
  </si>
  <si>
    <t>24:08.4</t>
  </si>
  <si>
    <t>23:48.0</t>
  </si>
  <si>
    <t>31:49.4</t>
  </si>
  <si>
    <t>20:33.7</t>
  </si>
  <si>
    <t>19:52.6</t>
  </si>
  <si>
    <t>19:53.3</t>
  </si>
  <si>
    <t>20:32.5</t>
  </si>
  <si>
    <t>29:33.9</t>
  </si>
  <si>
    <t>26:01.1</t>
  </si>
  <si>
    <t>26:45.7</t>
  </si>
  <si>
    <t>25:09.8</t>
  </si>
  <si>
    <t>20:30.8</t>
  </si>
  <si>
    <t>20:15.8</t>
  </si>
  <si>
    <t>20:26.3</t>
  </si>
  <si>
    <t>21:06.1</t>
  </si>
  <si>
    <t>25:10.2</t>
  </si>
  <si>
    <t>1:35:09.2</t>
  </si>
  <si>
    <t>1:03:00.5</t>
  </si>
  <si>
    <t>1:07:06.0</t>
  </si>
  <si>
    <t>46:52.8</t>
  </si>
  <si>
    <t>1:04:13.4</t>
  </si>
  <si>
    <t>7:01:23.1</t>
  </si>
  <si>
    <t>Gonna Have A Seizure</t>
  </si>
  <si>
    <t>-25 laps</t>
  </si>
  <si>
    <t>27:05.9</t>
  </si>
  <si>
    <t>25:37.7</t>
  </si>
  <si>
    <t>21:25.8</t>
  </si>
  <si>
    <t>31:06.3</t>
  </si>
  <si>
    <t>22:41.3</t>
  </si>
  <si>
    <t>23:54.2</t>
  </si>
  <si>
    <t>31:31.2</t>
  </si>
  <si>
    <t>23:49.9</t>
  </si>
  <si>
    <t>22:50.6</t>
  </si>
  <si>
    <t>31:43.2</t>
  </si>
  <si>
    <t>24:48.0</t>
  </si>
  <si>
    <t>24:22.8</t>
  </si>
  <si>
    <t>35:33.6</t>
  </si>
  <si>
    <t>23:02.6</t>
  </si>
  <si>
    <t>23:21.8</t>
  </si>
  <si>
    <t>30:38.7</t>
  </si>
  <si>
    <t>24:34.7</t>
  </si>
  <si>
    <t>40:44.8</t>
  </si>
  <si>
    <t>25:50.4</t>
  </si>
  <si>
    <t>35:53.9</t>
  </si>
  <si>
    <t>26:01.0</t>
  </si>
  <si>
    <t>41:52.6</t>
  </si>
  <si>
    <t>23:07.2</t>
  </si>
  <si>
    <t>38:20.4</t>
  </si>
  <si>
    <t>1:05:48.9</t>
  </si>
  <si>
    <t>1:14:35.6</t>
  </si>
  <si>
    <t>1:13:17.7</t>
  </si>
  <si>
    <t>1:15:50.5</t>
  </si>
  <si>
    <t>1:42:56.9</t>
  </si>
  <si>
    <t>1:13:49.3</t>
  </si>
  <si>
    <t>2:34:25.4</t>
  </si>
  <si>
    <t>2:14:19.3</t>
  </si>
  <si>
    <t>Pork Pie Or Scotch Egg</t>
  </si>
  <si>
    <t>-28 laps</t>
  </si>
  <si>
    <t>25:19.3</t>
  </si>
  <si>
    <t>21:19.5</t>
  </si>
  <si>
    <t>21:31.2</t>
  </si>
  <si>
    <t>19:59.1</t>
  </si>
  <si>
    <t>24:50.9</t>
  </si>
  <si>
    <t>23:19.9</t>
  </si>
  <si>
    <t>24:36.3</t>
  </si>
  <si>
    <t>21:00.3</t>
  </si>
  <si>
    <t>20:56.6</t>
  </si>
  <si>
    <t>22:14.3</t>
  </si>
  <si>
    <t>23:58.2</t>
  </si>
  <si>
    <t>32:50.1</t>
  </si>
  <si>
    <t>21:22.2</t>
  </si>
  <si>
    <t>29:00.0</t>
  </si>
  <si>
    <t>25:35.5</t>
  </si>
  <si>
    <t>31:41.4</t>
  </si>
  <si>
    <t>25:32.9</t>
  </si>
  <si>
    <t>26:48.2</t>
  </si>
  <si>
    <t>39:17.6</t>
  </si>
  <si>
    <t>27:11.3</t>
  </si>
  <si>
    <t>21:07.8</t>
  </si>
  <si>
    <t>21:42.3</t>
  </si>
  <si>
    <t>3:44:03.9</t>
  </si>
  <si>
    <t>1:20:29.3</t>
  </si>
  <si>
    <t>55:58.0</t>
  </si>
  <si>
    <t>6:06:00.4</t>
  </si>
  <si>
    <t>51:13.8</t>
  </si>
  <si>
    <t>1:33:26.9</t>
  </si>
  <si>
    <t>Dan Construction Racing</t>
  </si>
  <si>
    <t>-29 laps</t>
  </si>
  <si>
    <t>21:33.0</t>
  </si>
  <si>
    <t>19:40.5</t>
  </si>
  <si>
    <t>24:09.9</t>
  </si>
  <si>
    <t>20:03.8</t>
  </si>
  <si>
    <t>26:01.4</t>
  </si>
  <si>
    <t>18:51.5</t>
  </si>
  <si>
    <t>20:04.3</t>
  </si>
  <si>
    <t>25:13.9</t>
  </si>
  <si>
    <t>19:36.8</t>
  </si>
  <si>
    <t>26:44.6</t>
  </si>
  <si>
    <t>19:36.5</t>
  </si>
  <si>
    <t>19:18.4</t>
  </si>
  <si>
    <t>29:19.3</t>
  </si>
  <si>
    <t>20:40.4</t>
  </si>
  <si>
    <t>33:08.7</t>
  </si>
  <si>
    <t>6:31:25.0</t>
  </si>
  <si>
    <t>49:30.1</t>
  </si>
  <si>
    <t>1:50:14.6</t>
  </si>
  <si>
    <t>2:44:37.6</t>
  </si>
  <si>
    <t>1:46:54.2</t>
  </si>
  <si>
    <t>55:55.5</t>
  </si>
  <si>
    <t>44:40.3</t>
  </si>
  <si>
    <t>41:50.1</t>
  </si>
  <si>
    <t>46:10.2</t>
  </si>
  <si>
    <t>Chicken Land Racing</t>
  </si>
  <si>
    <t>-31 laps</t>
  </si>
  <si>
    <t>27:20.8</t>
  </si>
  <si>
    <t>25:48.0</t>
  </si>
  <si>
    <t>21:01.0</t>
  </si>
  <si>
    <t>25:47.3</t>
  </si>
  <si>
    <t>23:47.2</t>
  </si>
  <si>
    <t>30:08.0</t>
  </si>
  <si>
    <t>23:08.9</t>
  </si>
  <si>
    <t>26:25.5</t>
  </si>
  <si>
    <t>24:32.9</t>
  </si>
  <si>
    <t>27:51.5</t>
  </si>
  <si>
    <t>21:43.2</t>
  </si>
  <si>
    <t>21:31.9</t>
  </si>
  <si>
    <t>1:02:04.4</t>
  </si>
  <si>
    <t>21:41.4</t>
  </si>
  <si>
    <t>5:48:27.7</t>
  </si>
  <si>
    <t>48:31.1</t>
  </si>
  <si>
    <t>1:16:54.6</t>
  </si>
  <si>
    <t>58:09.5</t>
  </si>
  <si>
    <t>47:35.2</t>
  </si>
  <si>
    <t>52:55.8</t>
  </si>
  <si>
    <t>42:49.3</t>
  </si>
  <si>
    <t>45:44.6</t>
  </si>
  <si>
    <t>51:19.9</t>
  </si>
  <si>
    <t>53:23.6</t>
  </si>
  <si>
    <t>1:03:51.0</t>
  </si>
  <si>
    <t>2:37:47.8</t>
  </si>
  <si>
    <t>B Dog Enduro</t>
  </si>
  <si>
    <t>-50 laps</t>
  </si>
  <si>
    <t>34:38.4</t>
  </si>
  <si>
    <t>45:33.3</t>
  </si>
  <si>
    <t>1:17:01.0</t>
  </si>
  <si>
    <t>1:22:54.7</t>
  </si>
  <si>
    <t>1:32:11.9</t>
  </si>
  <si>
    <t>9:36:19.8</t>
  </si>
  <si>
    <t>8:58:29.9</t>
  </si>
  <si>
    <t>3 Rider Team</t>
  </si>
  <si>
    <t>1 Pro And 2 Hoes</t>
  </si>
  <si>
    <t>23:38:43.3</t>
  </si>
  <si>
    <t>22:46.6</t>
  </si>
  <si>
    <t>15:46.8</t>
  </si>
  <si>
    <t>17:25.2</t>
  </si>
  <si>
    <t>20:10.7</t>
  </si>
  <si>
    <t>16:55.4</t>
  </si>
  <si>
    <t>17:11.6</t>
  </si>
  <si>
    <t>16:59.7</t>
  </si>
  <si>
    <t>17:14.8</t>
  </si>
  <si>
    <t>20:28.5</t>
  </si>
  <si>
    <t>18:41.9</t>
  </si>
  <si>
    <t>18:14.7</t>
  </si>
  <si>
    <t>18:13.6</t>
  </si>
  <si>
    <t>20:02.9</t>
  </si>
  <si>
    <t>18:26.7</t>
  </si>
  <si>
    <t>17:47.0</t>
  </si>
  <si>
    <t>17:45.3</t>
  </si>
  <si>
    <t>17:29.9</t>
  </si>
  <si>
    <t>17:33.0</t>
  </si>
  <si>
    <t>17:44.6</t>
  </si>
  <si>
    <t>22:47.3</t>
  </si>
  <si>
    <t>16:30.8</t>
  </si>
  <si>
    <t>16:12.7</t>
  </si>
  <si>
    <t>16:31.0</t>
  </si>
  <si>
    <t>16:19.6</t>
  </si>
  <si>
    <t>16:22.8</t>
  </si>
  <si>
    <t>16:08.2</t>
  </si>
  <si>
    <t>17:56.4</t>
  </si>
  <si>
    <t>18:58.0</t>
  </si>
  <si>
    <t>18:48.2</t>
  </si>
  <si>
    <t>18:27.2</t>
  </si>
  <si>
    <t>18:16.3</t>
  </si>
  <si>
    <t>17:24.3</t>
  </si>
  <si>
    <t>42:21.8</t>
  </si>
  <si>
    <t>38:31.9</t>
  </si>
  <si>
    <t>40:53.2</t>
  </si>
  <si>
    <t>34:45.1</t>
  </si>
  <si>
    <t>34:59.4</t>
  </si>
  <si>
    <t>35:54.9</t>
  </si>
  <si>
    <t>39:44.3</t>
  </si>
  <si>
    <t>40:13.6</t>
  </si>
  <si>
    <t>37:53.0</t>
  </si>
  <si>
    <t>41:30.8</t>
  </si>
  <si>
    <t>32:54.8</t>
  </si>
  <si>
    <t>33:08.6</t>
  </si>
  <si>
    <t>36:36.9</t>
  </si>
  <si>
    <t>40:42.0</t>
  </si>
  <si>
    <t>39:11.3</t>
  </si>
  <si>
    <t>40:03.0</t>
  </si>
  <si>
    <t>33:01.4</t>
  </si>
  <si>
    <t>33:21.2</t>
  </si>
  <si>
    <t>33:54.4</t>
  </si>
  <si>
    <t>34:33.3</t>
  </si>
  <si>
    <t>Steady Eddy's</t>
  </si>
  <si>
    <t>24:00:54.3</t>
  </si>
  <si>
    <t>24:03.6</t>
  </si>
  <si>
    <t>16:22.6</t>
  </si>
  <si>
    <t>15:39.7</t>
  </si>
  <si>
    <t>16:42.8</t>
  </si>
  <si>
    <t>17:58.7</t>
  </si>
  <si>
    <t>20:07.8</t>
  </si>
  <si>
    <t>22:26.4</t>
  </si>
  <si>
    <t>19:53.4</t>
  </si>
  <si>
    <t>19:17.0</t>
  </si>
  <si>
    <t>20:36.3</t>
  </si>
  <si>
    <t>21:27.6</t>
  </si>
  <si>
    <t>17:29.5</t>
  </si>
  <si>
    <t>17:34.1</t>
  </si>
  <si>
    <t>17:25.7</t>
  </si>
  <si>
    <t>18:09.9</t>
  </si>
  <si>
    <t>17:27.1</t>
  </si>
  <si>
    <t>17:36.1</t>
  </si>
  <si>
    <t>17:40.5</t>
  </si>
  <si>
    <t>19:50.1</t>
  </si>
  <si>
    <t>16:51.2</t>
  </si>
  <si>
    <t>16:37.7</t>
  </si>
  <si>
    <t>16:09.0</t>
  </si>
  <si>
    <t>16:36.8</t>
  </si>
  <si>
    <t>16:46.7</t>
  </si>
  <si>
    <t>16:54.9</t>
  </si>
  <si>
    <t>16:26.6</t>
  </si>
  <si>
    <t>16:54.2</t>
  </si>
  <si>
    <t>16:14.5</t>
  </si>
  <si>
    <t>18:23.5</t>
  </si>
  <si>
    <t>20:26.6</t>
  </si>
  <si>
    <t>40:16.5</t>
  </si>
  <si>
    <t>39:30.5</t>
  </si>
  <si>
    <t>39:17.8</t>
  </si>
  <si>
    <t>38:17.7</t>
  </si>
  <si>
    <t>37:59.6</t>
  </si>
  <si>
    <t>37:03.3</t>
  </si>
  <si>
    <t>37:00.9</t>
  </si>
  <si>
    <t>39:04.8</t>
  </si>
  <si>
    <t>40:28.2</t>
  </si>
  <si>
    <t>38:59.7</t>
  </si>
  <si>
    <t>36:55.2</t>
  </si>
  <si>
    <t>39:07.9</t>
  </si>
  <si>
    <t>36:03.7</t>
  </si>
  <si>
    <t>37:07.5</t>
  </si>
  <si>
    <t>36:23.4</t>
  </si>
  <si>
    <t>36:49.2</t>
  </si>
  <si>
    <t>40:11.4</t>
  </si>
  <si>
    <t>37:59.8</t>
  </si>
  <si>
    <t>39:07.7</t>
  </si>
  <si>
    <t>39:58.8</t>
  </si>
  <si>
    <t>Woz &amp; Morgs + Scott</t>
  </si>
  <si>
    <t>-2 lap</t>
  </si>
  <si>
    <t>23:39.0</t>
  </si>
  <si>
    <t>16:26.4</t>
  </si>
  <si>
    <t>20:36.4</t>
  </si>
  <si>
    <t>18:59.0</t>
  </si>
  <si>
    <t>18:34.6</t>
  </si>
  <si>
    <t>20:17.3</t>
  </si>
  <si>
    <t>22:09.5</t>
  </si>
  <si>
    <t>17:31.6</t>
  </si>
  <si>
    <t>21:49.0</t>
  </si>
  <si>
    <t>17:53.9</t>
  </si>
  <si>
    <t>17:20.3</t>
  </si>
  <si>
    <t>20:47.1</t>
  </si>
  <si>
    <t>17:20.8</t>
  </si>
  <si>
    <t>16:54.3</t>
  </si>
  <si>
    <t>19:27.8</t>
  </si>
  <si>
    <t>17:24.2</t>
  </si>
  <si>
    <t>38:46.9</t>
  </si>
  <si>
    <t>17:23.8</t>
  </si>
  <si>
    <t>17:49.8</t>
  </si>
  <si>
    <t>16:57.4</t>
  </si>
  <si>
    <t>16:59.6</t>
  </si>
  <si>
    <t>16:59.8</t>
  </si>
  <si>
    <t>18:34.1</t>
  </si>
  <si>
    <t>20:55.0</t>
  </si>
  <si>
    <t>19:40.9</t>
  </si>
  <si>
    <t>22:52.2</t>
  </si>
  <si>
    <t>18:12.5</t>
  </si>
  <si>
    <t>17:55.8</t>
  </si>
  <si>
    <t>17:34.9</t>
  </si>
  <si>
    <t>20:04.6</t>
  </si>
  <si>
    <t>21:23.5</t>
  </si>
  <si>
    <t>37:14.1</t>
  </si>
  <si>
    <t>39:43.0</t>
  </si>
  <si>
    <t>35:35.8</t>
  </si>
  <si>
    <t>39:16.1</t>
  </si>
  <si>
    <t>38:16.5</t>
  </si>
  <si>
    <t>39:15.0</t>
  </si>
  <si>
    <t>40:07.4</t>
  </si>
  <si>
    <t>37:34.9</t>
  </si>
  <si>
    <t>37:42.4</t>
  </si>
  <si>
    <t>39:10.0</t>
  </si>
  <si>
    <t>40:26.3</t>
  </si>
  <si>
    <t>35:27.8</t>
  </si>
  <si>
    <t>36:48.0</t>
  </si>
  <si>
    <t>36:21.6</t>
  </si>
  <si>
    <t>39:01.1</t>
  </si>
  <si>
    <t>36:46.9</t>
  </si>
  <si>
    <t>37:54.7</t>
  </si>
  <si>
    <t>36:44.6</t>
  </si>
  <si>
    <t>36:48.3</t>
  </si>
  <si>
    <t>38:04.4</t>
  </si>
  <si>
    <t>B &amp; S Airport Travel</t>
  </si>
  <si>
    <t>25:05.0</t>
  </si>
  <si>
    <t>17:34.5</t>
  </si>
  <si>
    <t>18:02.8</t>
  </si>
  <si>
    <t>19:08.6</t>
  </si>
  <si>
    <t>21:00.2</t>
  </si>
  <si>
    <t>19:23.5</t>
  </si>
  <si>
    <t>18:47.4</t>
  </si>
  <si>
    <t>18:43.7</t>
  </si>
  <si>
    <t>19:35.9</t>
  </si>
  <si>
    <t>20:41.7</t>
  </si>
  <si>
    <t>20:56.8</t>
  </si>
  <si>
    <t>20:06.2</t>
  </si>
  <si>
    <t>20:47.4</t>
  </si>
  <si>
    <t>20:34.9</t>
  </si>
  <si>
    <t>16:52.8</t>
  </si>
  <si>
    <t>16:51.5</t>
  </si>
  <si>
    <t>17:17.5</t>
  </si>
  <si>
    <t>17:18.4</t>
  </si>
  <si>
    <t>16:58.4</t>
  </si>
  <si>
    <t>17:23.7</t>
  </si>
  <si>
    <t>17:39.5</t>
  </si>
  <si>
    <t>19:15.9</t>
  </si>
  <si>
    <t>18:06.3</t>
  </si>
  <si>
    <t>20:01.3</t>
  </si>
  <si>
    <t>16:20.9</t>
  </si>
  <si>
    <t>18:25.3</t>
  </si>
  <si>
    <t>18:38.4</t>
  </si>
  <si>
    <t>19:43.8</t>
  </si>
  <si>
    <t>44:43.8</t>
  </si>
  <si>
    <t>42:31.9</t>
  </si>
  <si>
    <t>43:11.1</t>
  </si>
  <si>
    <t>39:19.2</t>
  </si>
  <si>
    <t>39:04.5</t>
  </si>
  <si>
    <t>39:01.9</t>
  </si>
  <si>
    <t>41:00.0</t>
  </si>
  <si>
    <t>39:05.1</t>
  </si>
  <si>
    <t>39:27.7</t>
  </si>
  <si>
    <t>40:12.4</t>
  </si>
  <si>
    <t>42:33.3</t>
  </si>
  <si>
    <t>47:15.0</t>
  </si>
  <si>
    <t>56:12.2</t>
  </si>
  <si>
    <t>49:12.0</t>
  </si>
  <si>
    <t>37:01.2</t>
  </si>
  <si>
    <t>36:24.4</t>
  </si>
  <si>
    <t>38:21.2</t>
  </si>
  <si>
    <t>42:33.1</t>
  </si>
  <si>
    <t>The Earls Of Erlestoke</t>
  </si>
  <si>
    <t>-5 laps</t>
  </si>
  <si>
    <t>27:08.2</t>
  </si>
  <si>
    <t>23:40.9</t>
  </si>
  <si>
    <t>19:29.7</t>
  </si>
  <si>
    <t>20:13.7</t>
  </si>
  <si>
    <t>20:16.0</t>
  </si>
  <si>
    <t>21:55.5</t>
  </si>
  <si>
    <t>20:33.2</t>
  </si>
  <si>
    <t>18:45.8</t>
  </si>
  <si>
    <t>18:32.9</t>
  </si>
  <si>
    <t>18:49.3</t>
  </si>
  <si>
    <t>18:59.4</t>
  </si>
  <si>
    <t>22:54.1</t>
  </si>
  <si>
    <t>19:20.4</t>
  </si>
  <si>
    <t>19:09.4</t>
  </si>
  <si>
    <t>18:54.9</t>
  </si>
  <si>
    <t>21:04.1</t>
  </si>
  <si>
    <t>19:50.4</t>
  </si>
  <si>
    <t>19:51.1</t>
  </si>
  <si>
    <t>21:35.6</t>
  </si>
  <si>
    <t>19:52.3</t>
  </si>
  <si>
    <t>19:33.0</t>
  </si>
  <si>
    <t>21:06.6</t>
  </si>
  <si>
    <t>18:31.3</t>
  </si>
  <si>
    <t>17:47.1</t>
  </si>
  <si>
    <t>17:59.9</t>
  </si>
  <si>
    <t>17:56.7</t>
  </si>
  <si>
    <t>21:10.2</t>
  </si>
  <si>
    <t>19:05.7</t>
  </si>
  <si>
    <t>18:33.6</t>
  </si>
  <si>
    <t>18:37.2</t>
  </si>
  <si>
    <t>18:36.4</t>
  </si>
  <si>
    <t>41:06.7</t>
  </si>
  <si>
    <t>43:25.4</t>
  </si>
  <si>
    <t>42:26.8</t>
  </si>
  <si>
    <t>46:48.7</t>
  </si>
  <si>
    <t>39:36.1</t>
  </si>
  <si>
    <t>39:05.0</t>
  </si>
  <si>
    <t>40:41.3</t>
  </si>
  <si>
    <t>39:01.2</t>
  </si>
  <si>
    <t>38:48.3</t>
  </si>
  <si>
    <t>40:19.6</t>
  </si>
  <si>
    <t>42:50.2</t>
  </si>
  <si>
    <t>46:45.4</t>
  </si>
  <si>
    <t>39:19.4</t>
  </si>
  <si>
    <t>42:12.6</t>
  </si>
  <si>
    <t>41:46.2</t>
  </si>
  <si>
    <t>39:09.4</t>
  </si>
  <si>
    <t>41:37.4</t>
  </si>
  <si>
    <t>Mr P Racing</t>
  </si>
  <si>
    <t>29:35.7</t>
  </si>
  <si>
    <t>18:58.8</t>
  </si>
  <si>
    <t>19:07.3</t>
  </si>
  <si>
    <t>23:39.8</t>
  </si>
  <si>
    <t>22:13.7</t>
  </si>
  <si>
    <t>20:53.4</t>
  </si>
  <si>
    <t>21:17.4</t>
  </si>
  <si>
    <t>19:32.5</t>
  </si>
  <si>
    <t>25:08.4</t>
  </si>
  <si>
    <t>19:10.2</t>
  </si>
  <si>
    <t>18:42.7</t>
  </si>
  <si>
    <t>18:41.4</t>
  </si>
  <si>
    <t>19:06.0</t>
  </si>
  <si>
    <t>19:23.7</t>
  </si>
  <si>
    <t>28:58.6</t>
  </si>
  <si>
    <t>21:02.4</t>
  </si>
  <si>
    <t>20:22.3</t>
  </si>
  <si>
    <t>20:42.6</t>
  </si>
  <si>
    <t>20:02.7</t>
  </si>
  <si>
    <t>22:36.1</t>
  </si>
  <si>
    <t>19:51.4</t>
  </si>
  <si>
    <t>19:48.0</t>
  </si>
  <si>
    <t>19:13.0</t>
  </si>
  <si>
    <t>18:47.3</t>
  </si>
  <si>
    <t>21:00.4</t>
  </si>
  <si>
    <t>18:57.9</t>
  </si>
  <si>
    <t>18:50.0</t>
  </si>
  <si>
    <t>18:23.7</t>
  </si>
  <si>
    <t>17:04.3</t>
  </si>
  <si>
    <t>17:02.9</t>
  </si>
  <si>
    <t>42:06.0</t>
  </si>
  <si>
    <t>42:43.6</t>
  </si>
  <si>
    <t>41:56.8</t>
  </si>
  <si>
    <t>41:26.9</t>
  </si>
  <si>
    <t>40:14.3</t>
  </si>
  <si>
    <t>38:53.7</t>
  </si>
  <si>
    <t>38:22.2</t>
  </si>
  <si>
    <t>38:16.3</t>
  </si>
  <si>
    <t>38:40.8</t>
  </si>
  <si>
    <t>43:23.9</t>
  </si>
  <si>
    <t>39:40.0</t>
  </si>
  <si>
    <t>40:35.0</t>
  </si>
  <si>
    <t>37:21.1</t>
  </si>
  <si>
    <t>38:31.3</t>
  </si>
  <si>
    <t>38:18.2</t>
  </si>
  <si>
    <t>38:01.9</t>
  </si>
  <si>
    <t>40:48.0</t>
  </si>
  <si>
    <t>Adams Elkin Waby</t>
  </si>
  <si>
    <t>24:48.2</t>
  </si>
  <si>
    <t>17:04.2</t>
  </si>
  <si>
    <t>16:09.2</t>
  </si>
  <si>
    <t>16:34.5</t>
  </si>
  <si>
    <t>17:46.2</t>
  </si>
  <si>
    <t>18:37.7</t>
  </si>
  <si>
    <t>21:25.5</t>
  </si>
  <si>
    <t>31:45.4</t>
  </si>
  <si>
    <t>19:33.4</t>
  </si>
  <si>
    <t>21:05.9</t>
  </si>
  <si>
    <t>24:16.1</t>
  </si>
  <si>
    <t>25:29.6</t>
  </si>
  <si>
    <t>24:56.9</t>
  </si>
  <si>
    <t>23:29.4</t>
  </si>
  <si>
    <t>23:01.8</t>
  </si>
  <si>
    <t>22:58.0</t>
  </si>
  <si>
    <t>25:33.9</t>
  </si>
  <si>
    <t>16:59.3</t>
  </si>
  <si>
    <t>16:36.1</t>
  </si>
  <si>
    <t>16:04.1</t>
  </si>
  <si>
    <t>16:35.1</t>
  </si>
  <si>
    <t>19:07.9</t>
  </si>
  <si>
    <t>19:42.1</t>
  </si>
  <si>
    <t>18:47.7</t>
  </si>
  <si>
    <t>19:00.2</t>
  </si>
  <si>
    <t>17:56.8</t>
  </si>
  <si>
    <t>17:58.1</t>
  </si>
  <si>
    <t>18:03.9</t>
  </si>
  <si>
    <t>20:07.4</t>
  </si>
  <si>
    <t>19:22.7</t>
  </si>
  <si>
    <t>44:18.1</t>
  </si>
  <si>
    <t>46:11.1</t>
  </si>
  <si>
    <t>36:11.5</t>
  </si>
  <si>
    <t>36:12.1</t>
  </si>
  <si>
    <t>38:13.8</t>
  </si>
  <si>
    <t>40:15.1</t>
  </si>
  <si>
    <t>43:59.8</t>
  </si>
  <si>
    <t>40:30.8</t>
  </si>
  <si>
    <t>42:06.9</t>
  </si>
  <si>
    <t>43:29.3</t>
  </si>
  <si>
    <t>36:36.7</t>
  </si>
  <si>
    <t>35:37.3</t>
  </si>
  <si>
    <t>37:20.2</t>
  </si>
  <si>
    <t>40:19.0</t>
  </si>
  <si>
    <t>38:45.8</t>
  </si>
  <si>
    <t>37:42.6</t>
  </si>
  <si>
    <t>43:33.5</t>
  </si>
  <si>
    <t>44:01.3</t>
  </si>
  <si>
    <t>51:22.5</t>
  </si>
  <si>
    <t>The New Swan Hotel</t>
  </si>
  <si>
    <t>26:14.6</t>
  </si>
  <si>
    <t>20:20.6</t>
  </si>
  <si>
    <t>17:28.9</t>
  </si>
  <si>
    <t>19:43.9</t>
  </si>
  <si>
    <t>20:09.4</t>
  </si>
  <si>
    <t>21:39.4</t>
  </si>
  <si>
    <t>20:16.4</t>
  </si>
  <si>
    <t>20:18.9</t>
  </si>
  <si>
    <t>21:10.3</t>
  </si>
  <si>
    <t>18:25.4</t>
  </si>
  <si>
    <t>18:30.3</t>
  </si>
  <si>
    <t>18:24.0</t>
  </si>
  <si>
    <t>19:34.0</t>
  </si>
  <si>
    <t>20:01.8</t>
  </si>
  <si>
    <t>20:36.8</t>
  </si>
  <si>
    <t>22:23.1</t>
  </si>
  <si>
    <t>18:44.1</t>
  </si>
  <si>
    <t>18:35.7</t>
  </si>
  <si>
    <t>18:41.0</t>
  </si>
  <si>
    <t>19:32.7</t>
  </si>
  <si>
    <t>17:55.4</t>
  </si>
  <si>
    <t>18:20.6</t>
  </si>
  <si>
    <t>18:38.7</t>
  </si>
  <si>
    <t>20:06.7</t>
  </si>
  <si>
    <t>21:11.1</t>
  </si>
  <si>
    <t>20:31.6</t>
  </si>
  <si>
    <t>20:47.6</t>
  </si>
  <si>
    <t>22:59.0</t>
  </si>
  <si>
    <t>19:40.4</t>
  </si>
  <si>
    <t>19:32.8</t>
  </si>
  <si>
    <t>19:57.1</t>
  </si>
  <si>
    <t>42:00.1</t>
  </si>
  <si>
    <t>40:20.3</t>
  </si>
  <si>
    <t>42:29.7</t>
  </si>
  <si>
    <t>43:37.1</t>
  </si>
  <si>
    <t>47:05.3</t>
  </si>
  <si>
    <t>41:33.0</t>
  </si>
  <si>
    <t>37:32.8</t>
  </si>
  <si>
    <t>38:34.0</t>
  </si>
  <si>
    <t>42:13.6</t>
  </si>
  <si>
    <t>44:11.0</t>
  </si>
  <si>
    <t>40:04.6</t>
  </si>
  <si>
    <t>41:12.6</t>
  </si>
  <si>
    <t>36:51.5</t>
  </si>
  <si>
    <t>38:00.1</t>
  </si>
  <si>
    <t>42:32.3</t>
  </si>
  <si>
    <t>48:44.6</t>
  </si>
  <si>
    <t>40:12.0</t>
  </si>
  <si>
    <t>42:31.5</t>
  </si>
  <si>
    <t>Team Not So Fit</t>
  </si>
  <si>
    <t>-7 laps</t>
  </si>
  <si>
    <t>25:48.5</t>
  </si>
  <si>
    <t>17:01.7</t>
  </si>
  <si>
    <t>21:03.8</t>
  </si>
  <si>
    <t>23:49.4</t>
  </si>
  <si>
    <t>22:19.3</t>
  </si>
  <si>
    <t>20:24.0</t>
  </si>
  <si>
    <t>23:14.2</t>
  </si>
  <si>
    <t>34:11.7</t>
  </si>
  <si>
    <t>19:43.7</t>
  </si>
  <si>
    <t>19:48.6</t>
  </si>
  <si>
    <t>21:43.9</t>
  </si>
  <si>
    <t>20:43.2</t>
  </si>
  <si>
    <t>20:14.9</t>
  </si>
  <si>
    <t>20:57.2</t>
  </si>
  <si>
    <t>17:19.6</t>
  </si>
  <si>
    <t>17:23.3</t>
  </si>
  <si>
    <t>17:31.7</t>
  </si>
  <si>
    <t>20:46.7</t>
  </si>
  <si>
    <t>21:16.3</t>
  </si>
  <si>
    <t>22:33.3</t>
  </si>
  <si>
    <t>23:34.9</t>
  </si>
  <si>
    <t>18:37.8</t>
  </si>
  <si>
    <t>18:22.4</t>
  </si>
  <si>
    <t>46:26.7</t>
  </si>
  <si>
    <t>39:04.2</t>
  </si>
  <si>
    <t>40:06.0</t>
  </si>
  <si>
    <t>41:00.5</t>
  </si>
  <si>
    <t>42:58.3</t>
  </si>
  <si>
    <t>47:42.2</t>
  </si>
  <si>
    <t>43:57.0</t>
  </si>
  <si>
    <t>37:11.6</t>
  </si>
  <si>
    <t>35:46.7</t>
  </si>
  <si>
    <t>37:48.2</t>
  </si>
  <si>
    <t>45:30.6</t>
  </si>
  <si>
    <t>45:58.0</t>
  </si>
  <si>
    <t>42:49.9</t>
  </si>
  <si>
    <t>43:50.9</t>
  </si>
  <si>
    <t>38:21.9</t>
  </si>
  <si>
    <t>39:36.5</t>
  </si>
  <si>
    <t>47:51.3</t>
  </si>
  <si>
    <t>Dirt Monkeys</t>
  </si>
  <si>
    <t>-9 laps</t>
  </si>
  <si>
    <t>25:54.8</t>
  </si>
  <si>
    <t>17:31.4</t>
  </si>
  <si>
    <t>19:52.1</t>
  </si>
  <si>
    <t>23:33.6</t>
  </si>
  <si>
    <t>25:57.2</t>
  </si>
  <si>
    <t>23:08.8</t>
  </si>
  <si>
    <t>19:26.1</t>
  </si>
  <si>
    <t>21:16.4</t>
  </si>
  <si>
    <t>21:50.4</t>
  </si>
  <si>
    <t>23:38.1</t>
  </si>
  <si>
    <t>20:56.0</t>
  </si>
  <si>
    <t>22:10.8</t>
  </si>
  <si>
    <t>20:40.9</t>
  </si>
  <si>
    <t>21:38.7</t>
  </si>
  <si>
    <t>22:28.6</t>
  </si>
  <si>
    <t>20:14.5</t>
  </si>
  <si>
    <t>20:14.1</t>
  </si>
  <si>
    <t>23:13.6</t>
  </si>
  <si>
    <t>23:30.1</t>
  </si>
  <si>
    <t>20:29.9</t>
  </si>
  <si>
    <t>20:25.9</t>
  </si>
  <si>
    <t>23:05.5</t>
  </si>
  <si>
    <t>18:45.3</t>
  </si>
  <si>
    <t>17:58.8</t>
  </si>
  <si>
    <t>19:49.6</t>
  </si>
  <si>
    <t>22:00.0</t>
  </si>
  <si>
    <t>51:41.8</t>
  </si>
  <si>
    <t>40:44.2</t>
  </si>
  <si>
    <t>42:03.5</t>
  </si>
  <si>
    <t>41:52.3</t>
  </si>
  <si>
    <t>41:52.0</t>
  </si>
  <si>
    <t>50:04.6</t>
  </si>
  <si>
    <t>43:38.0</t>
  </si>
  <si>
    <t>39:27.1</t>
  </si>
  <si>
    <t>48:07.3</t>
  </si>
  <si>
    <t>41:23.4</t>
  </si>
  <si>
    <t>39:32.1</t>
  </si>
  <si>
    <t>39:56.7</t>
  </si>
  <si>
    <t>49:42.6</t>
  </si>
  <si>
    <t>41:51.7</t>
  </si>
  <si>
    <t>40:15.0</t>
  </si>
  <si>
    <t>42:03.3</t>
  </si>
  <si>
    <t>1:03:54.8</t>
  </si>
  <si>
    <t>Who’S Idea Was This ?</t>
  </si>
  <si>
    <t>27:22.0</t>
  </si>
  <si>
    <t>20:03.1</t>
  </si>
  <si>
    <t>21:14.5</t>
  </si>
  <si>
    <t>25:07.5</t>
  </si>
  <si>
    <t>18:43.0</t>
  </si>
  <si>
    <t>19:04.2</t>
  </si>
  <si>
    <t>35:14.4</t>
  </si>
  <si>
    <t>25:50.8</t>
  </si>
  <si>
    <t>25:14.7</t>
  </si>
  <si>
    <t>24:56.7</t>
  </si>
  <si>
    <t>24:55.9</t>
  </si>
  <si>
    <t>24:02.1</t>
  </si>
  <si>
    <t>24:31.6</t>
  </si>
  <si>
    <t>30:39.1</t>
  </si>
  <si>
    <t>21:35.2</t>
  </si>
  <si>
    <t>20:53.9</t>
  </si>
  <si>
    <t>21:03.9</t>
  </si>
  <si>
    <t>22:56.4</t>
  </si>
  <si>
    <t>17:09.7</t>
  </si>
  <si>
    <t>16:43.3</t>
  </si>
  <si>
    <t>16:36.3</t>
  </si>
  <si>
    <t>16:56.5</t>
  </si>
  <si>
    <t>16:52.5</t>
  </si>
  <si>
    <t>17:07.3</t>
  </si>
  <si>
    <t>23:51.9</t>
  </si>
  <si>
    <t>24:25.5</t>
  </si>
  <si>
    <t>22:07.0</t>
  </si>
  <si>
    <t>58:02.5</t>
  </si>
  <si>
    <t>44:37.9</t>
  </si>
  <si>
    <t>49:26.8</t>
  </si>
  <si>
    <t>34:57.7</t>
  </si>
  <si>
    <t>41:07.2</t>
  </si>
  <si>
    <t>52:32.5</t>
  </si>
  <si>
    <t>52:32.7</t>
  </si>
  <si>
    <t>36:04.9</t>
  </si>
  <si>
    <t>38:27.7</t>
  </si>
  <si>
    <t>42:35.8</t>
  </si>
  <si>
    <t>47:47.8</t>
  </si>
  <si>
    <t>47:44.7</t>
  </si>
  <si>
    <t>46:50.3</t>
  </si>
  <si>
    <t>49:13.1</t>
  </si>
  <si>
    <t>34:14.7</t>
  </si>
  <si>
    <t>37:08.8</t>
  </si>
  <si>
    <t>35:58.5</t>
  </si>
  <si>
    <t>37:47.3</t>
  </si>
  <si>
    <t>Mopeds And Mullets</t>
  </si>
  <si>
    <t>25:40.2</t>
  </si>
  <si>
    <t>25:34.4</t>
  </si>
  <si>
    <t>22:16.4</t>
  </si>
  <si>
    <t>20:33.9</t>
  </si>
  <si>
    <t>26:23.3</t>
  </si>
  <si>
    <t>26:26.2</t>
  </si>
  <si>
    <t>25:18.9</t>
  </si>
  <si>
    <t>24:20.4</t>
  </si>
  <si>
    <t>22:48.9</t>
  </si>
  <si>
    <t>26:06.2</t>
  </si>
  <si>
    <t>20:03.6</t>
  </si>
  <si>
    <t>19:12.1</t>
  </si>
  <si>
    <t>19:13.7</t>
  </si>
  <si>
    <t>19:25.8</t>
  </si>
  <si>
    <t>22:06.4</t>
  </si>
  <si>
    <t>20:38.7</t>
  </si>
  <si>
    <t>20:05.9</t>
  </si>
  <si>
    <t>26:39.4</t>
  </si>
  <si>
    <t>25:46.2</t>
  </si>
  <si>
    <t>23:55.3</t>
  </si>
  <si>
    <t>23:44.6</t>
  </si>
  <si>
    <t>32:52.7</t>
  </si>
  <si>
    <t>18:48.5</t>
  </si>
  <si>
    <t>42:39.6</t>
  </si>
  <si>
    <t>44:42.4</t>
  </si>
  <si>
    <t>41:43.7</t>
  </si>
  <si>
    <t>41:20.1</t>
  </si>
  <si>
    <t>45:18.6</t>
  </si>
  <si>
    <t>48:23.2</t>
  </si>
  <si>
    <t>50:19.8</t>
  </si>
  <si>
    <t>39:16.5</t>
  </si>
  <si>
    <t>40:00.7</t>
  </si>
  <si>
    <t>38:50.2</t>
  </si>
  <si>
    <t>40:43.3</t>
  </si>
  <si>
    <t>46:36.8</t>
  </si>
  <si>
    <t>49:37.7</t>
  </si>
  <si>
    <t>40:15.6</t>
  </si>
  <si>
    <t>48:44.1</t>
  </si>
  <si>
    <t>56:54.4</t>
  </si>
  <si>
    <t>Ed ,Edd And Eddy</t>
  </si>
  <si>
    <t>27:15.8</t>
  </si>
  <si>
    <t>19:58.1</t>
  </si>
  <si>
    <t>22:13.8</t>
  </si>
  <si>
    <t>23:43.0</t>
  </si>
  <si>
    <t>20:21.1</t>
  </si>
  <si>
    <t>19:33.5</t>
  </si>
  <si>
    <t>19:57.7</t>
  </si>
  <si>
    <t>19:29.2</t>
  </si>
  <si>
    <t>23:00.0</t>
  </si>
  <si>
    <t>24:21.3</t>
  </si>
  <si>
    <t>25:26.5</t>
  </si>
  <si>
    <t>23:04.5</t>
  </si>
  <si>
    <t>22:59.2</t>
  </si>
  <si>
    <t>25:11.3</t>
  </si>
  <si>
    <t>23:09.1</t>
  </si>
  <si>
    <t>26:24.7</t>
  </si>
  <si>
    <t>28:39.3</t>
  </si>
  <si>
    <t>22:15.1</t>
  </si>
  <si>
    <t>21:30.5</t>
  </si>
  <si>
    <t>23:06.3</t>
  </si>
  <si>
    <t>19:30.5</t>
  </si>
  <si>
    <t>25:06.2</t>
  </si>
  <si>
    <t>21:25.1</t>
  </si>
  <si>
    <t>53:11.1</t>
  </si>
  <si>
    <t>44:36.2</t>
  </si>
  <si>
    <t>48:36.5</t>
  </si>
  <si>
    <t>41:51.9</t>
  </si>
  <si>
    <t>44:12.1</t>
  </si>
  <si>
    <t>47:37.8</t>
  </si>
  <si>
    <t>49:44.8</t>
  </si>
  <si>
    <t>42:27.1</t>
  </si>
  <si>
    <t>42:46.0</t>
  </si>
  <si>
    <t>42:32.8</t>
  </si>
  <si>
    <t>49:04.2</t>
  </si>
  <si>
    <t>1:03:53.6</t>
  </si>
  <si>
    <t>50:38.6</t>
  </si>
  <si>
    <t>40:53.4</t>
  </si>
  <si>
    <t>44:55.5</t>
  </si>
  <si>
    <t>50:16.4</t>
  </si>
  <si>
    <t>Moto Shop Uk</t>
  </si>
  <si>
    <t>27:27.1</t>
  </si>
  <si>
    <t>21:35.9</t>
  </si>
  <si>
    <t>22:02.3</t>
  </si>
  <si>
    <t>26:45.3</t>
  </si>
  <si>
    <t>20:50.5</t>
  </si>
  <si>
    <t>23:09.9</t>
  </si>
  <si>
    <t>28:49.4</t>
  </si>
  <si>
    <t>27:09.4</t>
  </si>
  <si>
    <t>20:29.1</t>
  </si>
  <si>
    <t>20:22.1</t>
  </si>
  <si>
    <t>19:52.0</t>
  </si>
  <si>
    <t>19:40.1</t>
  </si>
  <si>
    <t>23:27.5</t>
  </si>
  <si>
    <t>26:37.8</t>
  </si>
  <si>
    <t>23:13.3</t>
  </si>
  <si>
    <t>26:20.7</t>
  </si>
  <si>
    <t>31:25.2</t>
  </si>
  <si>
    <t>19:22.0</t>
  </si>
  <si>
    <t>18:54.3</t>
  </si>
  <si>
    <t>19:15.6</t>
  </si>
  <si>
    <t>18:57.3</t>
  </si>
  <si>
    <t>19:50.6</t>
  </si>
  <si>
    <t>29:42.4</t>
  </si>
  <si>
    <t>18:58.2</t>
  </si>
  <si>
    <t>18:07.0</t>
  </si>
  <si>
    <t>20:26.8</t>
  </si>
  <si>
    <t>43:10.0</t>
  </si>
  <si>
    <t>56:34.6</t>
  </si>
  <si>
    <t>58:51.0</t>
  </si>
  <si>
    <t>54:24.9</t>
  </si>
  <si>
    <t>56:11.1</t>
  </si>
  <si>
    <t>42:12.1</t>
  </si>
  <si>
    <t>48:38.7</t>
  </si>
  <si>
    <t>53:49.3</t>
  </si>
  <si>
    <t>59:01.4</t>
  </si>
  <si>
    <t>40:22.1</t>
  </si>
  <si>
    <t>40:49.7</t>
  </si>
  <si>
    <t>38:46.4</t>
  </si>
  <si>
    <t>42:04.5</t>
  </si>
  <si>
    <t>42:40.8</t>
  </si>
  <si>
    <t>43:20.8</t>
  </si>
  <si>
    <t>48:33.6</t>
  </si>
  <si>
    <t>Beta Get A Move On</t>
  </si>
  <si>
    <t>-13 laps</t>
  </si>
  <si>
    <t>24:49.4</t>
  </si>
  <si>
    <t>17:17.2</t>
  </si>
  <si>
    <t>16:56.6</t>
  </si>
  <si>
    <t>18:16.2</t>
  </si>
  <si>
    <t>19:09.7</t>
  </si>
  <si>
    <t>20:09.3</t>
  </si>
  <si>
    <t>30:29.9</t>
  </si>
  <si>
    <t>28:54.6</t>
  </si>
  <si>
    <t>26:57.9</t>
  </si>
  <si>
    <t>31:17.6</t>
  </si>
  <si>
    <t>24:34.6</t>
  </si>
  <si>
    <t>25:48.3</t>
  </si>
  <si>
    <t>24:50.8</t>
  </si>
  <si>
    <t>27:37.4</t>
  </si>
  <si>
    <t>20:39.9</t>
  </si>
  <si>
    <t>19:05.6</t>
  </si>
  <si>
    <t>19:10.7</t>
  </si>
  <si>
    <t>20:15.2</t>
  </si>
  <si>
    <t>25:36.6</t>
  </si>
  <si>
    <t>24:55.8</t>
  </si>
  <si>
    <t>25:11.9</t>
  </si>
  <si>
    <t>24:25.7</t>
  </si>
  <si>
    <t>29:05.6</t>
  </si>
  <si>
    <t>23:51.6</t>
  </si>
  <si>
    <t>22:37.3</t>
  </si>
  <si>
    <t>20:59.1</t>
  </si>
  <si>
    <t>55:16.9</t>
  </si>
  <si>
    <t>59:32.9</t>
  </si>
  <si>
    <t>45:30.2</t>
  </si>
  <si>
    <t>56:14.2</t>
  </si>
  <si>
    <t>54:18.9</t>
  </si>
  <si>
    <t>48:41.9</t>
  </si>
  <si>
    <t>52:07.1</t>
  </si>
  <si>
    <t>56:00.3</t>
  </si>
  <si>
    <t>40:24.6</t>
  </si>
  <si>
    <t>40:01.8</t>
  </si>
  <si>
    <t>44:22.1</t>
  </si>
  <si>
    <t>48:04.2</t>
  </si>
  <si>
    <t>55:00.1</t>
  </si>
  <si>
    <t>50:22.9</t>
  </si>
  <si>
    <t>55:56.8</t>
  </si>
  <si>
    <t>Cardiff Motocross</t>
  </si>
  <si>
    <t>26:08.2</t>
  </si>
  <si>
    <t>21:09.4</t>
  </si>
  <si>
    <t>18:28.9</t>
  </si>
  <si>
    <t>19:03.8</t>
  </si>
  <si>
    <t>22:09.4</t>
  </si>
  <si>
    <t>23:51.2</t>
  </si>
  <si>
    <t>21:48.9</t>
  </si>
  <si>
    <t>24:37.6</t>
  </si>
  <si>
    <t>20:45.3</t>
  </si>
  <si>
    <t>23:03.4</t>
  </si>
  <si>
    <t>19:49.9</t>
  </si>
  <si>
    <t>19:21.3</t>
  </si>
  <si>
    <t>19:29.5</t>
  </si>
  <si>
    <t>18:54.4</t>
  </si>
  <si>
    <t>18:57.1</t>
  </si>
  <si>
    <t>22:05.5</t>
  </si>
  <si>
    <t>20:48.8</t>
  </si>
  <si>
    <t>21:24.4</t>
  </si>
  <si>
    <t>22:41.6</t>
  </si>
  <si>
    <t>20:18.5</t>
  </si>
  <si>
    <t>19:56.3</t>
  </si>
  <si>
    <t>19:55.4</t>
  </si>
  <si>
    <t>20:03.7</t>
  </si>
  <si>
    <t>21:21.1</t>
  </si>
  <si>
    <t>19:13.5</t>
  </si>
  <si>
    <t>22:06.8</t>
  </si>
  <si>
    <t>21:50.9</t>
  </si>
  <si>
    <t>50:02.6</t>
  </si>
  <si>
    <t>45:23.5</t>
  </si>
  <si>
    <t>42:42.0</t>
  </si>
  <si>
    <t>55:07.2</t>
  </si>
  <si>
    <t>46:19.7</t>
  </si>
  <si>
    <t>43:48.3</t>
  </si>
  <si>
    <t>55:23.1</t>
  </si>
  <si>
    <t>58:02.8</t>
  </si>
  <si>
    <t>1:30:53.9</t>
  </si>
  <si>
    <t>3:05:48.9</t>
  </si>
  <si>
    <t>1:16:29.0</t>
  </si>
  <si>
    <t>The Drowners</t>
  </si>
  <si>
    <t>-16 laps</t>
  </si>
  <si>
    <t>26:29.4</t>
  </si>
  <si>
    <t>22:17.1</t>
  </si>
  <si>
    <t>21:08.1</t>
  </si>
  <si>
    <t>25:43.6</t>
  </si>
  <si>
    <t>22:05.4</t>
  </si>
  <si>
    <t>23:13.7</t>
  </si>
  <si>
    <t>21:40.8</t>
  </si>
  <si>
    <t>23:09.8</t>
  </si>
  <si>
    <t>19:36.9</t>
  </si>
  <si>
    <t>26:43.7</t>
  </si>
  <si>
    <t>31:47.6</t>
  </si>
  <si>
    <t>32:13.1</t>
  </si>
  <si>
    <t>18:42.5</t>
  </si>
  <si>
    <t>18:13.8</t>
  </si>
  <si>
    <t>18:56.6</t>
  </si>
  <si>
    <t>22:24.8</t>
  </si>
  <si>
    <t>27:26.9</t>
  </si>
  <si>
    <t>30:59.7</t>
  </si>
  <si>
    <t>32:14.1</t>
  </si>
  <si>
    <t>21:11.3</t>
  </si>
  <si>
    <t>19:56.2</t>
  </si>
  <si>
    <t>21:58.8</t>
  </si>
  <si>
    <t>21:24.0</t>
  </si>
  <si>
    <t>26:20.9</t>
  </si>
  <si>
    <t>21:19.2</t>
  </si>
  <si>
    <t>20:44.2</t>
  </si>
  <si>
    <t>37:48.7</t>
  </si>
  <si>
    <t>1:15:11.4</t>
  </si>
  <si>
    <t>49:09.8</t>
  </si>
  <si>
    <t>46:51.4</t>
  </si>
  <si>
    <t>59:21.5</t>
  </si>
  <si>
    <t>1:17:43.1</t>
  </si>
  <si>
    <t>41:09.8</t>
  </si>
  <si>
    <t>47:01.3</t>
  </si>
  <si>
    <t>1:33:18.5</t>
  </si>
  <si>
    <t>47:59.6</t>
  </si>
  <si>
    <t>46:17.2</t>
  </si>
  <si>
    <t>52:13.2</t>
  </si>
  <si>
    <t>48:09.7</t>
  </si>
  <si>
    <t>58:23.3</t>
  </si>
  <si>
    <t>Cardiff Motocross 2</t>
  </si>
  <si>
    <t>-17 laps</t>
  </si>
  <si>
    <t>25:09.7</t>
  </si>
  <si>
    <t>20:50.3</t>
  </si>
  <si>
    <t>23:26.0</t>
  </si>
  <si>
    <t>25:37.5</t>
  </si>
  <si>
    <t>19:47.4</t>
  </si>
  <si>
    <t>19:54.0</t>
  </si>
  <si>
    <t>21:16.7</t>
  </si>
  <si>
    <t>25:25.4</t>
  </si>
  <si>
    <t>21:28.6</t>
  </si>
  <si>
    <t>24:50.7</t>
  </si>
  <si>
    <t>19:11.3</t>
  </si>
  <si>
    <t>19:00.4</t>
  </si>
  <si>
    <t>18:48.0</t>
  </si>
  <si>
    <t>22:32.5</t>
  </si>
  <si>
    <t>27:02.9</t>
  </si>
  <si>
    <t>24:26.8</t>
  </si>
  <si>
    <t>23:20.3</t>
  </si>
  <si>
    <t>24:11.3</t>
  </si>
  <si>
    <t>25:07.8</t>
  </si>
  <si>
    <t>19:12.4</t>
  </si>
  <si>
    <t>20:48.2</t>
  </si>
  <si>
    <t>19:57.5</t>
  </si>
  <si>
    <t>19:23.8</t>
  </si>
  <si>
    <t>38:55.6</t>
  </si>
  <si>
    <t>33:09.4</t>
  </si>
  <si>
    <t>36:19.7</t>
  </si>
  <si>
    <t>43:48.4</t>
  </si>
  <si>
    <t>45:29.2</t>
  </si>
  <si>
    <t>42:43.3</t>
  </si>
  <si>
    <t>1:01:44.6</t>
  </si>
  <si>
    <t>41:17.1</t>
  </si>
  <si>
    <t>46:51.8</t>
  </si>
  <si>
    <t>50:39.2</t>
  </si>
  <si>
    <t>1:33:15.9</t>
  </si>
  <si>
    <t>1:39:35.0</t>
  </si>
  <si>
    <t>2:21:59.2</t>
  </si>
  <si>
    <t>1:16:18.0</t>
  </si>
  <si>
    <t>Team Wodowmaker</t>
  </si>
  <si>
    <t>30:51.6</t>
  </si>
  <si>
    <t>23:11.5</t>
  </si>
  <si>
    <t>28:38.8</t>
  </si>
  <si>
    <t>23:59.6</t>
  </si>
  <si>
    <t>36:24.2</t>
  </si>
  <si>
    <t>27:14.4</t>
  </si>
  <si>
    <t>27:10.7</t>
  </si>
  <si>
    <t>30:56.7</t>
  </si>
  <si>
    <t>25:26.6</t>
  </si>
  <si>
    <t>24:41.8</t>
  </si>
  <si>
    <t>36:09.5</t>
  </si>
  <si>
    <t>25:34.2</t>
  </si>
  <si>
    <t>27:01.3</t>
  </si>
  <si>
    <t>31:43.0</t>
  </si>
  <si>
    <t>22:22.1</t>
  </si>
  <si>
    <t>22:31.0</t>
  </si>
  <si>
    <t>30:06.1</t>
  </si>
  <si>
    <t>24:43.8</t>
  </si>
  <si>
    <t>23:02.3</t>
  </si>
  <si>
    <t>24:08.1</t>
  </si>
  <si>
    <t>34:45.4</t>
  </si>
  <si>
    <t>27:22.6</t>
  </si>
  <si>
    <t>33:11.0</t>
  </si>
  <si>
    <t>1:09:04.4</t>
  </si>
  <si>
    <t>1:12:28.8</t>
  </si>
  <si>
    <t>1:05:30.4</t>
  </si>
  <si>
    <t>1:12:18.6</t>
  </si>
  <si>
    <t>1:10:46.9</t>
  </si>
  <si>
    <t>54:54.8</t>
  </si>
  <si>
    <t>1:04:52.6</t>
  </si>
  <si>
    <t>56:20.6</t>
  </si>
  <si>
    <t>1:17:42.5</t>
  </si>
  <si>
    <t>58:42.1</t>
  </si>
  <si>
    <t>1:09:07.1</t>
  </si>
  <si>
    <t>59:51.3</t>
  </si>
  <si>
    <t>B.B.W 2</t>
  </si>
  <si>
    <t>-22 laps</t>
  </si>
  <si>
    <t>27:53.4</t>
  </si>
  <si>
    <t>48:24.6</t>
  </si>
  <si>
    <t>21:36.0</t>
  </si>
  <si>
    <t>20:44.8</t>
  </si>
  <si>
    <t>27:13.3</t>
  </si>
  <si>
    <t>22:33.6</t>
  </si>
  <si>
    <t>21:06.3</t>
  </si>
  <si>
    <t>25:56.0</t>
  </si>
  <si>
    <t>21:16.2</t>
  </si>
  <si>
    <t>21:32.3</t>
  </si>
  <si>
    <t>21:35.0</t>
  </si>
  <si>
    <t>26:45.9</t>
  </si>
  <si>
    <t>18:41.2</t>
  </si>
  <si>
    <t>22:42.2</t>
  </si>
  <si>
    <t>18:57.6</t>
  </si>
  <si>
    <t>24:12.3</t>
  </si>
  <si>
    <t>22:29.3</t>
  </si>
  <si>
    <t>22:31.8</t>
  </si>
  <si>
    <t>21:58.0</t>
  </si>
  <si>
    <t>42:15.6</t>
  </si>
  <si>
    <t>24:12.7</t>
  </si>
  <si>
    <t>4:08:39.5</t>
  </si>
  <si>
    <t>1:04:31.5</t>
  </si>
  <si>
    <t>40:29.9</t>
  </si>
  <si>
    <t>41:20.7</t>
  </si>
  <si>
    <t>1:52:27.6</t>
  </si>
  <si>
    <t>1:13:34.4</t>
  </si>
  <si>
    <t>55:19.2</t>
  </si>
  <si>
    <t>54:04.3</t>
  </si>
  <si>
    <t>57:38.9</t>
  </si>
  <si>
    <t>1:21:02.6</t>
  </si>
  <si>
    <t>B.B.W</t>
  </si>
  <si>
    <t>-27 laps</t>
  </si>
  <si>
    <t>27:30.8</t>
  </si>
  <si>
    <t>19:37.6</t>
  </si>
  <si>
    <t>23:32.7</t>
  </si>
  <si>
    <t>28:22.6</t>
  </si>
  <si>
    <t>29:00.8</t>
  </si>
  <si>
    <t>21:40.6</t>
  </si>
  <si>
    <t>21:28.5</t>
  </si>
  <si>
    <t>20:19.0</t>
  </si>
  <si>
    <t>20:53.5</t>
  </si>
  <si>
    <t>23:29.2</t>
  </si>
  <si>
    <t>28:30.3</t>
  </si>
  <si>
    <t>21:57.0</t>
  </si>
  <si>
    <t>20:43.0</t>
  </si>
  <si>
    <t>20:37.3</t>
  </si>
  <si>
    <t>35:00.6</t>
  </si>
  <si>
    <t>24:27.2</t>
  </si>
  <si>
    <t>25:07.2</t>
  </si>
  <si>
    <t>31:18.9</t>
  </si>
  <si>
    <t>32:24.9</t>
  </si>
  <si>
    <t>20:34.5</t>
  </si>
  <si>
    <t>19:35.6</t>
  </si>
  <si>
    <t>20:08.5</t>
  </si>
  <si>
    <t>19:44.1</t>
  </si>
  <si>
    <t>22:00.8</t>
  </si>
  <si>
    <t>31:01.1</t>
  </si>
  <si>
    <t>21:40.2</t>
  </si>
  <si>
    <t>3:00:51.5</t>
  </si>
  <si>
    <t>9:40:32.5</t>
  </si>
  <si>
    <t>Lec Night Shift ( New Improved Version )</t>
  </si>
  <si>
    <t>-30 laps</t>
  </si>
  <si>
    <t>29:04.9</t>
  </si>
  <si>
    <t>24:01.2</t>
  </si>
  <si>
    <t>21:07.2</t>
  </si>
  <si>
    <t>27:05.0</t>
  </si>
  <si>
    <t>30:53.0</t>
  </si>
  <si>
    <t>33:15.8</t>
  </si>
  <si>
    <t>22:52.7</t>
  </si>
  <si>
    <t>23:25.3</t>
  </si>
  <si>
    <t>28:26.9</t>
  </si>
  <si>
    <t>26:58.9</t>
  </si>
  <si>
    <t>27:03.1</t>
  </si>
  <si>
    <t>32:53.4</t>
  </si>
  <si>
    <t>21:51.0</t>
  </si>
  <si>
    <t>42:26.0</t>
  </si>
  <si>
    <t>28:36.8</t>
  </si>
  <si>
    <t>29:52.3</t>
  </si>
  <si>
    <t>30:28.0</t>
  </si>
  <si>
    <t>42:14.0</t>
  </si>
  <si>
    <t>43:54.9</t>
  </si>
  <si>
    <t>21:27.9</t>
  </si>
  <si>
    <t>5:52:42.8</t>
  </si>
  <si>
    <t>1:47:19.3</t>
  </si>
  <si>
    <t>1:57:58.1</t>
  </si>
  <si>
    <t>1:33:21.5</t>
  </si>
  <si>
    <t>1:13:21.9</t>
  </si>
  <si>
    <t>1:23:54.5</t>
  </si>
  <si>
    <t>Marathon Clubman</t>
  </si>
  <si>
    <t>Matt Pardoe Endurocks</t>
  </si>
  <si>
    <t>20:52.5</t>
  </si>
  <si>
    <t>17:40.6</t>
  </si>
  <si>
    <t>17:09.5</t>
  </si>
  <si>
    <t>16:54.1</t>
  </si>
  <si>
    <t>18:00.6</t>
  </si>
  <si>
    <t>18:33.5</t>
  </si>
  <si>
    <t>21:57.7</t>
  </si>
  <si>
    <t>19:33.3</t>
  </si>
  <si>
    <t>19:50.0</t>
  </si>
  <si>
    <t>20:51.5</t>
  </si>
  <si>
    <t>20:24.9</t>
  </si>
  <si>
    <t>21:47.8</t>
  </si>
  <si>
    <t>27:01.6</t>
  </si>
  <si>
    <t>20:57.0</t>
  </si>
  <si>
    <t>21:56.6</t>
  </si>
  <si>
    <t>22:11.7</t>
  </si>
  <si>
    <t>25:56.3</t>
  </si>
  <si>
    <t>18:36.1</t>
  </si>
  <si>
    <t>18:09.3</t>
  </si>
  <si>
    <t>18:00.1</t>
  </si>
  <si>
    <t>18:04.9</t>
  </si>
  <si>
    <t>18:28.8</t>
  </si>
  <si>
    <t>26:51.8</t>
  </si>
  <si>
    <t>16:17.0</t>
  </si>
  <si>
    <t>20:21.7</t>
  </si>
  <si>
    <t>21:10.7</t>
  </si>
  <si>
    <t>21:13.6</t>
  </si>
  <si>
    <t>21:12.1</t>
  </si>
  <si>
    <t>1:41:25.6</t>
  </si>
  <si>
    <t>53:46.2</t>
  </si>
  <si>
    <t>1:08:59.2</t>
  </si>
  <si>
    <t>47:09.7</t>
  </si>
  <si>
    <t>50:13.6</t>
  </si>
  <si>
    <t>43:32.3</t>
  </si>
  <si>
    <t>1:06:19.2</t>
  </si>
  <si>
    <t>43:44.7</t>
  </si>
  <si>
    <t>52:32.3</t>
  </si>
  <si>
    <t>44:06.3</t>
  </si>
  <si>
    <t>47:32.8</t>
  </si>
  <si>
    <t>1:02:34.0</t>
  </si>
  <si>
    <t>46:08.8</t>
  </si>
  <si>
    <t>49:55.9</t>
  </si>
  <si>
    <t>Adam Hughes Lp Racing</t>
  </si>
  <si>
    <t>20:37.8</t>
  </si>
  <si>
    <t>17:37.4</t>
  </si>
  <si>
    <t>17:03.4</t>
  </si>
  <si>
    <t>17:16.5</t>
  </si>
  <si>
    <t>18:57.7</t>
  </si>
  <si>
    <t>26:05.1</t>
  </si>
  <si>
    <t>21:54.2</t>
  </si>
  <si>
    <t>21:25.4</t>
  </si>
  <si>
    <t>20:04.0</t>
  </si>
  <si>
    <t>21:05.1</t>
  </si>
  <si>
    <t>21:02.6</t>
  </si>
  <si>
    <t>20:20.3</t>
  </si>
  <si>
    <t>28:56.8</t>
  </si>
  <si>
    <t>19:25.9</t>
  </si>
  <si>
    <t>18:53.5</t>
  </si>
  <si>
    <t>20:00.0</t>
  </si>
  <si>
    <t>32:15.8</t>
  </si>
  <si>
    <t>19:34.3</t>
  </si>
  <si>
    <t>20:19.5</t>
  </si>
  <si>
    <t>23:49.2</t>
  </si>
  <si>
    <t>22:01.8</t>
  </si>
  <si>
    <t>36:05.8</t>
  </si>
  <si>
    <t>17:41.1</t>
  </si>
  <si>
    <t>17:48.3</t>
  </si>
  <si>
    <t>52:45.3</t>
  </si>
  <si>
    <t>42:05.8</t>
  </si>
  <si>
    <t>56:29.4</t>
  </si>
  <si>
    <t>46:56.0</t>
  </si>
  <si>
    <t>1:02:59.1</t>
  </si>
  <si>
    <t>46:18.3</t>
  </si>
  <si>
    <t>52:53.0</t>
  </si>
  <si>
    <t>46:29.0</t>
  </si>
  <si>
    <t>1:06:19.9</t>
  </si>
  <si>
    <t>47:27.6</t>
  </si>
  <si>
    <t>48:48.3</t>
  </si>
  <si>
    <t>1:08:19.3</t>
  </si>
  <si>
    <t>52:24.2</t>
  </si>
  <si>
    <t>52:16.0</t>
  </si>
  <si>
    <t>52:02.4</t>
  </si>
  <si>
    <t>Billy Bowman (Bowmotive)</t>
  </si>
  <si>
    <t>20:48.6</t>
  </si>
  <si>
    <t>16:58.7</t>
  </si>
  <si>
    <t>21:13.5</t>
  </si>
  <si>
    <t>17:42.8</t>
  </si>
  <si>
    <t>27:58.1</t>
  </si>
  <si>
    <t>17:46.7</t>
  </si>
  <si>
    <t>24:38.7</t>
  </si>
  <si>
    <t>17:33.7</t>
  </si>
  <si>
    <t>29:05.1</t>
  </si>
  <si>
    <t>17:55.6</t>
  </si>
  <si>
    <t>17:22.6</t>
  </si>
  <si>
    <t>18:08.9</t>
  </si>
  <si>
    <t>18:12.1</t>
  </si>
  <si>
    <t>18:23.9</t>
  </si>
  <si>
    <t>18:14.5</t>
  </si>
  <si>
    <t>28:04.0</t>
  </si>
  <si>
    <t>17:44.5</t>
  </si>
  <si>
    <t>17:58.5</t>
  </si>
  <si>
    <t>34:16.9</t>
  </si>
  <si>
    <t>18:38.1</t>
  </si>
  <si>
    <t>19:05.3</t>
  </si>
  <si>
    <t>18:24.7</t>
  </si>
  <si>
    <t>17:36.5</t>
  </si>
  <si>
    <t>27:30.6</t>
  </si>
  <si>
    <t>18:05.6</t>
  </si>
  <si>
    <t>18:25.0</t>
  </si>
  <si>
    <t>2:05:28.8</t>
  </si>
  <si>
    <t>48:43.0</t>
  </si>
  <si>
    <t>2:22:34.4</t>
  </si>
  <si>
    <t>1:08:54.8</t>
  </si>
  <si>
    <t>42:30.6</t>
  </si>
  <si>
    <t>1:04:51.1</t>
  </si>
  <si>
    <t>41:17.7</t>
  </si>
  <si>
    <t>50:35.0</t>
  </si>
  <si>
    <t>46:43.4</t>
  </si>
  <si>
    <t>47:46.8</t>
  </si>
  <si>
    <t>50:01.9</t>
  </si>
  <si>
    <t>40:33.4</t>
  </si>
  <si>
    <t>Harry Shipton</t>
  </si>
  <si>
    <t>20:03.3</t>
  </si>
  <si>
    <t>16:58.8</t>
  </si>
  <si>
    <t>17:03.1</t>
  </si>
  <si>
    <t>26:02.0</t>
  </si>
  <si>
    <t>22:08.4</t>
  </si>
  <si>
    <t>19:03.9</t>
  </si>
  <si>
    <t>18:09.0</t>
  </si>
  <si>
    <t>19:50.5</t>
  </si>
  <si>
    <t>21:27.3</t>
  </si>
  <si>
    <t>37:30.9</t>
  </si>
  <si>
    <t>22:38.9</t>
  </si>
  <si>
    <t>23:39.2</t>
  </si>
  <si>
    <t>21:57.1</t>
  </si>
  <si>
    <t>45:16.3</t>
  </si>
  <si>
    <t>20:52.0</t>
  </si>
  <si>
    <t>22:17.6</t>
  </si>
  <si>
    <t>21:06.5</t>
  </si>
  <si>
    <t>20:33.1</t>
  </si>
  <si>
    <t>23:19.0</t>
  </si>
  <si>
    <t>24:50.3</t>
  </si>
  <si>
    <t>2:48:38.3</t>
  </si>
  <si>
    <t>41:00.6</t>
  </si>
  <si>
    <t>40:32.4</t>
  </si>
  <si>
    <t>42:30.9</t>
  </si>
  <si>
    <t>1:00:51.4</t>
  </si>
  <si>
    <t>39:59.8</t>
  </si>
  <si>
    <t>40:05.1</t>
  </si>
  <si>
    <t>1:11:10.4</t>
  </si>
  <si>
    <t>43:02.0</t>
  </si>
  <si>
    <t>1:21:26.3</t>
  </si>
  <si>
    <t>43:42.6</t>
  </si>
  <si>
    <t>42:44.2</t>
  </si>
  <si>
    <t>48:04.1</t>
  </si>
  <si>
    <t>52:34.5</t>
  </si>
  <si>
    <t>Kirk Giles</t>
  </si>
  <si>
    <t>21:14.9</t>
  </si>
  <si>
    <t>19:30.9</t>
  </si>
  <si>
    <t>28:02.4</t>
  </si>
  <si>
    <t>21:12.7</t>
  </si>
  <si>
    <t>21:01.4</t>
  </si>
  <si>
    <t>20:52.7</t>
  </si>
  <si>
    <t>39:35.7</t>
  </si>
  <si>
    <t>19:56.5</t>
  </si>
  <si>
    <t>21:05.2</t>
  </si>
  <si>
    <t>20:58.3</t>
  </si>
  <si>
    <t>20:29.0</t>
  </si>
  <si>
    <t>44:25.9</t>
  </si>
  <si>
    <t>20:23.3</t>
  </si>
  <si>
    <t>20:28.7</t>
  </si>
  <si>
    <t>21:11.6</t>
  </si>
  <si>
    <t>20:26.5</t>
  </si>
  <si>
    <t>37:54.2</t>
  </si>
  <si>
    <t>21:01.5</t>
  </si>
  <si>
    <t>21:29.6</t>
  </si>
  <si>
    <t>25:13.7</t>
  </si>
  <si>
    <t>18:57.5</t>
  </si>
  <si>
    <t>46:48.4</t>
  </si>
  <si>
    <t>20:39.6</t>
  </si>
  <si>
    <t>19:12.6</t>
  </si>
  <si>
    <t>1:30:29.1</t>
  </si>
  <si>
    <t>48:35.1</t>
  </si>
  <si>
    <t>45:02.2</t>
  </si>
  <si>
    <t>1:14:46.8</t>
  </si>
  <si>
    <t>46:35.0</t>
  </si>
  <si>
    <t>1:26:12.2</t>
  </si>
  <si>
    <t>58:56.7</t>
  </si>
  <si>
    <t>47:03.1</t>
  </si>
  <si>
    <t>1:42:23.2</t>
  </si>
  <si>
    <t>2:44:14.2</t>
  </si>
  <si>
    <t>Danny Rose</t>
  </si>
  <si>
    <t>-20 laps</t>
  </si>
  <si>
    <t>26:00.9</t>
  </si>
  <si>
    <t>20:30.0</t>
  </si>
  <si>
    <t>20:22.6</t>
  </si>
  <si>
    <t>25:05.7</t>
  </si>
  <si>
    <t>21:48.4</t>
  </si>
  <si>
    <t>22:15.2</t>
  </si>
  <si>
    <t>32:53.3</t>
  </si>
  <si>
    <t>21:19.6</t>
  </si>
  <si>
    <t>23:00.8</t>
  </si>
  <si>
    <t>21:03.5</t>
  </si>
  <si>
    <t>22:01.9</t>
  </si>
  <si>
    <t>43:54.6</t>
  </si>
  <si>
    <t>22:03.3</t>
  </si>
  <si>
    <t>22:48.2</t>
  </si>
  <si>
    <t>22:59.7</t>
  </si>
  <si>
    <t>25:03.8</t>
  </si>
  <si>
    <t>24:18.6</t>
  </si>
  <si>
    <t>1:20:06.3</t>
  </si>
  <si>
    <t>23:06.2</t>
  </si>
  <si>
    <t>23:23.7</t>
  </si>
  <si>
    <t>21:22.7</t>
  </si>
  <si>
    <t>22:31.1</t>
  </si>
  <si>
    <t>21:17.9</t>
  </si>
  <si>
    <t>20:55.1</t>
  </si>
  <si>
    <t>1:49:19.2</t>
  </si>
  <si>
    <t>47:24.7</t>
  </si>
  <si>
    <t>49:58.5</t>
  </si>
  <si>
    <t>1:34:06.3</t>
  </si>
  <si>
    <t>49:25.5</t>
  </si>
  <si>
    <t>1:22:02.8</t>
  </si>
  <si>
    <t>52:49.9</t>
  </si>
  <si>
    <t>2:10:40.0</t>
  </si>
  <si>
    <t>45:01.8</t>
  </si>
  <si>
    <t>52:16.5</t>
  </si>
  <si>
    <t>Steve Owen</t>
  </si>
  <si>
    <t>22:35.7</t>
  </si>
  <si>
    <t>18:50.1</t>
  </si>
  <si>
    <t>18:30.6</t>
  </si>
  <si>
    <t>19:07.7</t>
  </si>
  <si>
    <t>35:14.8</t>
  </si>
  <si>
    <t>20:11.4</t>
  </si>
  <si>
    <t>22:20.3</t>
  </si>
  <si>
    <t>21:27.1</t>
  </si>
  <si>
    <t>39:49.9</t>
  </si>
  <si>
    <t>20:23.8</t>
  </si>
  <si>
    <t>24:00.0</t>
  </si>
  <si>
    <t>53:01.7</t>
  </si>
  <si>
    <t>23:40.1</t>
  </si>
  <si>
    <t>22:13.5</t>
  </si>
  <si>
    <t>22:56.9</t>
  </si>
  <si>
    <t>50:51.8</t>
  </si>
  <si>
    <t>24:16.2</t>
  </si>
  <si>
    <t>25:09.2</t>
  </si>
  <si>
    <t>27:58.6</t>
  </si>
  <si>
    <t>1:12:59.1</t>
  </si>
  <si>
    <t>1:26:26.4</t>
  </si>
  <si>
    <t>42:41.2</t>
  </si>
  <si>
    <t>1:17:01.7</t>
  </si>
  <si>
    <t>44:34.4</t>
  </si>
  <si>
    <t>44:18.6</t>
  </si>
  <si>
    <t>1:32:04.4</t>
  </si>
  <si>
    <t>50:20.3</t>
  </si>
  <si>
    <t>43:26.0</t>
  </si>
  <si>
    <t>1:53:14.5</t>
  </si>
  <si>
    <t>45:38.4</t>
  </si>
  <si>
    <t>43:50.1</t>
  </si>
  <si>
    <t>47:29.2</t>
  </si>
  <si>
    <t>56:06.3</t>
  </si>
  <si>
    <t>Connor Dunning</t>
  </si>
  <si>
    <t>24:40.6</t>
  </si>
  <si>
    <t>21:10.0</t>
  </si>
  <si>
    <t>21:29.4</t>
  </si>
  <si>
    <t>29:36.3</t>
  </si>
  <si>
    <t>23:09.5</t>
  </si>
  <si>
    <t>22:46.9</t>
  </si>
  <si>
    <t>31:00.8</t>
  </si>
  <si>
    <t>38:32.9</t>
  </si>
  <si>
    <t>22:02.2</t>
  </si>
  <si>
    <t>21:54.4</t>
  </si>
  <si>
    <t>22:23.5</t>
  </si>
  <si>
    <t>22:12.7</t>
  </si>
  <si>
    <t>25:28.3</t>
  </si>
  <si>
    <t>37:23.0</t>
  </si>
  <si>
    <t>24:57.9</t>
  </si>
  <si>
    <t>24:12.2</t>
  </si>
  <si>
    <t>29:11.6</t>
  </si>
  <si>
    <t>45:39.3</t>
  </si>
  <si>
    <t>26:55.2</t>
  </si>
  <si>
    <t>26:15.1</t>
  </si>
  <si>
    <t>25:37.3</t>
  </si>
  <si>
    <t>44:01.8</t>
  </si>
  <si>
    <t>1:03:19.1</t>
  </si>
  <si>
    <t>1:30:00.8</t>
  </si>
  <si>
    <t>55:55.2</t>
  </si>
  <si>
    <t>1:22:25.9</t>
  </si>
  <si>
    <t>1:03:02.7</t>
  </si>
  <si>
    <t>1:00:03.3</t>
  </si>
  <si>
    <t>56:22.2</t>
  </si>
  <si>
    <t>1:26:09.9</t>
  </si>
  <si>
    <t>1:08:43.5</t>
  </si>
  <si>
    <t>1:09:39.4</t>
  </si>
  <si>
    <t>1:21:52.9</t>
  </si>
  <si>
    <t>Adam Pearson</t>
  </si>
  <si>
    <t>-23 laps</t>
  </si>
  <si>
    <t>25:57.9</t>
  </si>
  <si>
    <t>20:18.1</t>
  </si>
  <si>
    <t>19:55.3</t>
  </si>
  <si>
    <t>23:12.4</t>
  </si>
  <si>
    <t>44:37.4</t>
  </si>
  <si>
    <t>21:04.5</t>
  </si>
  <si>
    <t>20:37.6</t>
  </si>
  <si>
    <t>20:40.7</t>
  </si>
  <si>
    <t>46:23.2</t>
  </si>
  <si>
    <t>20:19.2</t>
  </si>
  <si>
    <t>20:19.1</t>
  </si>
  <si>
    <t>56:43.9</t>
  </si>
  <si>
    <t>19:59.0</t>
  </si>
  <si>
    <t>20:09.7</t>
  </si>
  <si>
    <t>19:53.5</t>
  </si>
  <si>
    <t>50:50.9</t>
  </si>
  <si>
    <t>20:17.9</t>
  </si>
  <si>
    <t>20:39.4</t>
  </si>
  <si>
    <t>20:42.7</t>
  </si>
  <si>
    <t>20:22.7</t>
  </si>
  <si>
    <t>56:37.0</t>
  </si>
  <si>
    <t>1:30:26.5</t>
  </si>
  <si>
    <t>1:11:02.4</t>
  </si>
  <si>
    <t>1:36:44.3</t>
  </si>
  <si>
    <t>1:41:33.9</t>
  </si>
  <si>
    <t>1:21:12.2</t>
  </si>
  <si>
    <t>2:33:11.5</t>
  </si>
  <si>
    <t>52:41.1</t>
  </si>
  <si>
    <t>1:39:20.2</t>
  </si>
  <si>
    <t>Ollie Denyer</t>
  </si>
  <si>
    <t>20:18.6</t>
  </si>
  <si>
    <t>17:09.4</t>
  </si>
  <si>
    <t>17:12.9</t>
  </si>
  <si>
    <t>22:36.7</t>
  </si>
  <si>
    <t>21:36.2</t>
  </si>
  <si>
    <t>20:37.5</t>
  </si>
  <si>
    <t>34:39.6</t>
  </si>
  <si>
    <t>20:07.2</t>
  </si>
  <si>
    <t>21:18.6</t>
  </si>
  <si>
    <t>46:08.3</t>
  </si>
  <si>
    <t>20:44.1</t>
  </si>
  <si>
    <t>23:13.1</t>
  </si>
  <si>
    <t>47:58.0</t>
  </si>
  <si>
    <t>19:39.2</t>
  </si>
  <si>
    <t>18:16.7</t>
  </si>
  <si>
    <t>23:13.9</t>
  </si>
  <si>
    <t>20:10.4</t>
  </si>
  <si>
    <t>19:36.3</t>
  </si>
  <si>
    <t>48:11.5</t>
  </si>
  <si>
    <t>19:24.3</t>
  </si>
  <si>
    <t>18:51.6</t>
  </si>
  <si>
    <t>19:01.7</t>
  </si>
  <si>
    <t>29:15.3</t>
  </si>
  <si>
    <t>3:21:14.5</t>
  </si>
  <si>
    <t>1:18:00.9</t>
  </si>
  <si>
    <t>42:07.4</t>
  </si>
  <si>
    <t>4:19:13.0</t>
  </si>
  <si>
    <t>2:24:17.9</t>
  </si>
  <si>
    <t>24:06:02</t>
  </si>
  <si>
    <t>Tom Hooper Endurocks</t>
  </si>
  <si>
    <t>21:50.0</t>
  </si>
  <si>
    <t>29:33.0</t>
  </si>
  <si>
    <t>19:28.2</t>
  </si>
  <si>
    <t>19:21.7</t>
  </si>
  <si>
    <t>28:26.4</t>
  </si>
  <si>
    <t>19:26.7</t>
  </si>
  <si>
    <t>20:45.4</t>
  </si>
  <si>
    <t>25:17.4</t>
  </si>
  <si>
    <t>19:31.9</t>
  </si>
  <si>
    <t>19:39.1</t>
  </si>
  <si>
    <t>30:40.0</t>
  </si>
  <si>
    <t>22:01.2</t>
  </si>
  <si>
    <t>33:07.0</t>
  </si>
  <si>
    <t>28:06.3</t>
  </si>
  <si>
    <t>19:15.4</t>
  </si>
  <si>
    <t>35:46.3</t>
  </si>
  <si>
    <t>21:03.6</t>
  </si>
  <si>
    <t>35:51.2</t>
  </si>
  <si>
    <t>23:35.8</t>
  </si>
  <si>
    <t>33:19.1</t>
  </si>
  <si>
    <t>35:08.5</t>
  </si>
  <si>
    <t>20:13.3</t>
  </si>
  <si>
    <t>35:16.0</t>
  </si>
  <si>
    <t>33:34.9</t>
  </si>
  <si>
    <t>1:38:51.5</t>
  </si>
  <si>
    <t>3:37:32.5</t>
  </si>
  <si>
    <t>1:36:45.9</t>
  </si>
  <si>
    <t>43:14.7</t>
  </si>
  <si>
    <t>4:15:25.8</t>
  </si>
  <si>
    <t>54:43.0</t>
  </si>
  <si>
    <t>Zain Freitas-Daniels</t>
  </si>
  <si>
    <t>25:31.2</t>
  </si>
  <si>
    <t>20:42.0</t>
  </si>
  <si>
    <t>31:39.3</t>
  </si>
  <si>
    <t>21:53.2</t>
  </si>
  <si>
    <t>22:32.7</t>
  </si>
  <si>
    <t>22:18.5</t>
  </si>
  <si>
    <t>23:04.3</t>
  </si>
  <si>
    <t>43:24.7</t>
  </si>
  <si>
    <t>22:03.5</t>
  </si>
  <si>
    <t>21:24.3</t>
  </si>
  <si>
    <t>27:29.2</t>
  </si>
  <si>
    <t>24:21.6</t>
  </si>
  <si>
    <t>31:29.3</t>
  </si>
  <si>
    <t>20:45.5</t>
  </si>
  <si>
    <t>21:26.1</t>
  </si>
  <si>
    <t>22:10.0</t>
  </si>
  <si>
    <t>40:38.4</t>
  </si>
  <si>
    <t>24:45.5</t>
  </si>
  <si>
    <t>29:45.0</t>
  </si>
  <si>
    <t>24:03.8</t>
  </si>
  <si>
    <t>36:34.4</t>
  </si>
  <si>
    <t>21:34.0</t>
  </si>
  <si>
    <t>51:51.8</t>
  </si>
  <si>
    <t>51:01.2</t>
  </si>
  <si>
    <t>1:34:55.4</t>
  </si>
  <si>
    <t>1:18:17.5</t>
  </si>
  <si>
    <t>1:38:25.6</t>
  </si>
  <si>
    <t>2:05:02.5</t>
  </si>
  <si>
    <t>3:42:22.1</t>
  </si>
  <si>
    <t>1:23:12.1</t>
  </si>
  <si>
    <t>Chasmoto</t>
  </si>
  <si>
    <t>24:30.9</t>
  </si>
  <si>
    <t>19:06.7</t>
  </si>
  <si>
    <t>55:47.6</t>
  </si>
  <si>
    <t>1:38:58.3</t>
  </si>
  <si>
    <t>19:38.2</t>
  </si>
  <si>
    <t>18:58.9</t>
  </si>
  <si>
    <t>19:00.5</t>
  </si>
  <si>
    <t>37:38.5</t>
  </si>
  <si>
    <t>19:32.0</t>
  </si>
  <si>
    <t>18:44.9</t>
  </si>
  <si>
    <t>18:40.4</t>
  </si>
  <si>
    <t>18:46.1</t>
  </si>
  <si>
    <t>20:17.0</t>
  </si>
  <si>
    <t>1:58:39.4</t>
  </si>
  <si>
    <t>21:19.1</t>
  </si>
  <si>
    <t>20:38.5</t>
  </si>
  <si>
    <t>18:59.7</t>
  </si>
  <si>
    <t>17:43.0</t>
  </si>
  <si>
    <t>3:24:28.2</t>
  </si>
  <si>
    <t>45:07.9</t>
  </si>
  <si>
    <t>1:14:31.4</t>
  </si>
  <si>
    <t>41:52.8</t>
  </si>
  <si>
    <t>1:18:11.4</t>
  </si>
  <si>
    <t>2:26:03.4</t>
  </si>
  <si>
    <t>2:49:54.2</t>
  </si>
  <si>
    <t>Ben Dyer</t>
  </si>
  <si>
    <t>21:52.6</t>
  </si>
  <si>
    <t>18:08.5</t>
  </si>
  <si>
    <t>18:32.8</t>
  </si>
  <si>
    <t>20:06.9</t>
  </si>
  <si>
    <t>25:24.1</t>
  </si>
  <si>
    <t>20:51.8</t>
  </si>
  <si>
    <t>21:09.6</t>
  </si>
  <si>
    <t>1:10:09.9</t>
  </si>
  <si>
    <t>21:59.5</t>
  </si>
  <si>
    <t>21:36.1</t>
  </si>
  <si>
    <t>55:08.2</t>
  </si>
  <si>
    <t>25:11.6</t>
  </si>
  <si>
    <t>21:59.6</t>
  </si>
  <si>
    <t>4:23:00.9</t>
  </si>
  <si>
    <t>44:31.5</t>
  </si>
  <si>
    <t>48:43.5</t>
  </si>
  <si>
    <t>43:23.8</t>
  </si>
  <si>
    <t>4:45:08.6</t>
  </si>
  <si>
    <t>43:23.0</t>
  </si>
  <si>
    <t>54:26.8</t>
  </si>
  <si>
    <t>53:09.6</t>
  </si>
  <si>
    <t>50:25.9</t>
  </si>
  <si>
    <t>52:26.2</t>
  </si>
  <si>
    <t>Big Bikes On Byways</t>
  </si>
  <si>
    <t>24:05.0</t>
  </si>
  <si>
    <t>19:53.7</t>
  </si>
  <si>
    <t>20:00.9</t>
  </si>
  <si>
    <t>28:35.7</t>
  </si>
  <si>
    <t>24:13.9</t>
  </si>
  <si>
    <t>21:55.9</t>
  </si>
  <si>
    <t>21:46.5</t>
  </si>
  <si>
    <t>25:43.9</t>
  </si>
  <si>
    <t>21:22.8</t>
  </si>
  <si>
    <t>27:39.4</t>
  </si>
  <si>
    <t>21:34.1</t>
  </si>
  <si>
    <t>1:00:36.4</t>
  </si>
  <si>
    <t>23:10.7</t>
  </si>
  <si>
    <t>22:27.2</t>
  </si>
  <si>
    <t>29:22.4</t>
  </si>
  <si>
    <t>22:07.7</t>
  </si>
  <si>
    <t>35:06.9</t>
  </si>
  <si>
    <t>22:34.5</t>
  </si>
  <si>
    <t>22:16.9</t>
  </si>
  <si>
    <t>34:08.5</t>
  </si>
  <si>
    <t>21:46.9</t>
  </si>
  <si>
    <t>21:09.0</t>
  </si>
  <si>
    <t>35:21.9</t>
  </si>
  <si>
    <t>21:20.4</t>
  </si>
  <si>
    <t>11:42:59.3</t>
  </si>
  <si>
    <t>53:31.3</t>
  </si>
  <si>
    <t>Sam Lewis</t>
  </si>
  <si>
    <t>22:49.2</t>
  </si>
  <si>
    <t>19:39.5</t>
  </si>
  <si>
    <t>19:56.9</t>
  </si>
  <si>
    <t>19:55.1</t>
  </si>
  <si>
    <t>26:33.7</t>
  </si>
  <si>
    <t>21:26.5</t>
  </si>
  <si>
    <t>21:34.8</t>
  </si>
  <si>
    <t>32:46.0</t>
  </si>
  <si>
    <t>22:50.4</t>
  </si>
  <si>
    <t>22:58.4</t>
  </si>
  <si>
    <t>22:47.8</t>
  </si>
  <si>
    <t>39:16.8</t>
  </si>
  <si>
    <t>23:12.1</t>
  </si>
  <si>
    <t>25:56.4</t>
  </si>
  <si>
    <t>1:16:48.5</t>
  </si>
  <si>
    <t>21:11.2</t>
  </si>
  <si>
    <t>21:59.4</t>
  </si>
  <si>
    <t>53:05.3</t>
  </si>
  <si>
    <t>23:00.2</t>
  </si>
  <si>
    <t>4:14:24.0</t>
  </si>
  <si>
    <t>51:02.7</t>
  </si>
  <si>
    <t>1:26:13.3</t>
  </si>
  <si>
    <t>5:30:48.0</t>
  </si>
  <si>
    <t>52:08.0</t>
  </si>
  <si>
    <t>1:14:50.3</t>
  </si>
  <si>
    <t>Rob Elliott</t>
  </si>
  <si>
    <t>31:03.0</t>
  </si>
  <si>
    <t>24:31.3</t>
  </si>
  <si>
    <t>23:17.7</t>
  </si>
  <si>
    <t>23:36.4</t>
  </si>
  <si>
    <t>31:22.2</t>
  </si>
  <si>
    <t>24:01.5</t>
  </si>
  <si>
    <t>25:44.4</t>
  </si>
  <si>
    <t>35:06.0</t>
  </si>
  <si>
    <t>24:36.8</t>
  </si>
  <si>
    <t>26:14.0</t>
  </si>
  <si>
    <t>33:10.0</t>
  </si>
  <si>
    <t>26:11.1</t>
  </si>
  <si>
    <t>34:26.7</t>
  </si>
  <si>
    <t>30:07.7</t>
  </si>
  <si>
    <t>25:50.0</t>
  </si>
  <si>
    <t>41:36.4</t>
  </si>
  <si>
    <t>25:37.2</t>
  </si>
  <si>
    <t>26:50.4</t>
  </si>
  <si>
    <t>29:10.3</t>
  </si>
  <si>
    <t>47:50.0</t>
  </si>
  <si>
    <t>26:39.8</t>
  </si>
  <si>
    <t>27:00.3</t>
  </si>
  <si>
    <t>3:53:35.2</t>
  </si>
  <si>
    <t>1:24:58.7</t>
  </si>
  <si>
    <t>1:02:10.8</t>
  </si>
  <si>
    <t>4:53:03.3</t>
  </si>
  <si>
    <t>1:05:42.0</t>
  </si>
  <si>
    <t>1:13:10.4</t>
  </si>
  <si>
    <t>Project Dakar</t>
  </si>
  <si>
    <t>21:48.6</t>
  </si>
  <si>
    <t>22:19.4</t>
  </si>
  <si>
    <t>23:33.4</t>
  </si>
  <si>
    <t>24:29.0</t>
  </si>
  <si>
    <t>26:05.0</t>
  </si>
  <si>
    <t>29:13.5</t>
  </si>
  <si>
    <t>27:43.0</t>
  </si>
  <si>
    <t>26:00.7</t>
  </si>
  <si>
    <t>1:27:14.9</t>
  </si>
  <si>
    <t>23:32.3</t>
  </si>
  <si>
    <t>26:31.7</t>
  </si>
  <si>
    <t>25:06.8</t>
  </si>
  <si>
    <t>1:09:27.6</t>
  </si>
  <si>
    <t>24:45.2</t>
  </si>
  <si>
    <t>23:16.8</t>
  </si>
  <si>
    <t>23:27.2</t>
  </si>
  <si>
    <t>21:32.7</t>
  </si>
  <si>
    <t>3:58:56.9</t>
  </si>
  <si>
    <t>2:02:53.2</t>
  </si>
  <si>
    <t>2:05:33.3</t>
  </si>
  <si>
    <t>5:02:34.7</t>
  </si>
  <si>
    <t>George Lovell Endurocks Events</t>
  </si>
  <si>
    <t>-33 laps</t>
  </si>
  <si>
    <t>28:26.2</t>
  </si>
  <si>
    <t>28:09.6</t>
  </si>
  <si>
    <t>26:37.2</t>
  </si>
  <si>
    <t>27:24.6</t>
  </si>
  <si>
    <t>27:30.0</t>
  </si>
  <si>
    <t>39:00.9</t>
  </si>
  <si>
    <t>26:42.6</t>
  </si>
  <si>
    <t>27:35.5</t>
  </si>
  <si>
    <t>30:55.6</t>
  </si>
  <si>
    <t>35:32.6</t>
  </si>
  <si>
    <t>29:04.0</t>
  </si>
  <si>
    <t>54:03.9</t>
  </si>
  <si>
    <t>29:35.1</t>
  </si>
  <si>
    <t>28:09.8</t>
  </si>
  <si>
    <t>35:20.5</t>
  </si>
  <si>
    <t>39:12.3</t>
  </si>
  <si>
    <t>1:03:09.2</t>
  </si>
  <si>
    <t>36:46.2</t>
  </si>
  <si>
    <t>2:27:28.9</t>
  </si>
  <si>
    <t>5:36:41.8</t>
  </si>
  <si>
    <t>1:13:14.4</t>
  </si>
  <si>
    <t>1:05:53.1</t>
  </si>
  <si>
    <t>2:44:39.1</t>
  </si>
  <si>
    <t>Lisa Pygall (Bowmotive)</t>
  </si>
  <si>
    <t>-36 laps</t>
  </si>
  <si>
    <t>29:34.2</t>
  </si>
  <si>
    <t>25:25.0</t>
  </si>
  <si>
    <t>36:13.6</t>
  </si>
  <si>
    <t>28:50.3</t>
  </si>
  <si>
    <t>47:53.9</t>
  </si>
  <si>
    <t>28:21.3</t>
  </si>
  <si>
    <t>42:07.2</t>
  </si>
  <si>
    <t>27:20.6</t>
  </si>
  <si>
    <t>26:50.2</t>
  </si>
  <si>
    <t>27:23.9</t>
  </si>
  <si>
    <t>42:41.6</t>
  </si>
  <si>
    <t>27:11.7</t>
  </si>
  <si>
    <t>39:18.6</t>
  </si>
  <si>
    <t>27:19.7</t>
  </si>
  <si>
    <t>38:19.2</t>
  </si>
  <si>
    <t>29:39.4</t>
  </si>
  <si>
    <t>2:36:37.0</t>
  </si>
  <si>
    <t>6:07:11.2</t>
  </si>
  <si>
    <t>5:19:29.2</t>
  </si>
  <si>
    <t>Tom Waddell</t>
  </si>
  <si>
    <t>-37 laps</t>
  </si>
  <si>
    <t>26:12.4</t>
  </si>
  <si>
    <t>24:07.7</t>
  </si>
  <si>
    <t>20:29.5</t>
  </si>
  <si>
    <t>25:09.4</t>
  </si>
  <si>
    <t>1:17:46.6</t>
  </si>
  <si>
    <t>23:18.2</t>
  </si>
  <si>
    <t>26:59.9</t>
  </si>
  <si>
    <t>1:08:09.4</t>
  </si>
  <si>
    <t>25:58.8</t>
  </si>
  <si>
    <t>24:06.3</t>
  </si>
  <si>
    <t>24:52.8</t>
  </si>
  <si>
    <t>27:05.1</t>
  </si>
  <si>
    <t>5:07:52.0</t>
  </si>
  <si>
    <t>2:33:26.6</t>
  </si>
  <si>
    <t>1:43:09.2</t>
  </si>
  <si>
    <t>52:48.1</t>
  </si>
  <si>
    <t>48:11.2</t>
  </si>
  <si>
    <t>1:22:20.0</t>
  </si>
  <si>
    <t>55:58.4</t>
  </si>
  <si>
    <t>3:52:36.9</t>
  </si>
  <si>
    <t>S B Raceing</t>
  </si>
  <si>
    <t>23:06.7</t>
  </si>
  <si>
    <t>19:05.0</t>
  </si>
  <si>
    <t>18:55.4</t>
  </si>
  <si>
    <t>21:14.6</t>
  </si>
  <si>
    <t>21:11.4</t>
  </si>
  <si>
    <t>21:47.7</t>
  </si>
  <si>
    <t>22:07.9</t>
  </si>
  <si>
    <t>22:17.5</t>
  </si>
  <si>
    <t>2:39:46.1</t>
  </si>
  <si>
    <t>24:46.9</t>
  </si>
  <si>
    <t>7:07:07.4</t>
  </si>
  <si>
    <t>3:29:30.9</t>
  </si>
  <si>
    <t>42:28.9</t>
  </si>
  <si>
    <t>45:00.5</t>
  </si>
  <si>
    <t>3:20:46.6</t>
  </si>
  <si>
    <t>49:55.2</t>
  </si>
  <si>
    <t>Connor Angus</t>
  </si>
  <si>
    <t>25:01.0</t>
  </si>
  <si>
    <t>21:22.4</t>
  </si>
  <si>
    <t>49:49.1</t>
  </si>
  <si>
    <t>2:35:49.8</t>
  </si>
  <si>
    <t>41:58.7</t>
  </si>
  <si>
    <t>32:36.7</t>
  </si>
  <si>
    <t>24:58.2</t>
  </si>
  <si>
    <t>1:13:16.3</t>
  </si>
  <si>
    <t>26:29.1</t>
  </si>
  <si>
    <t>1:12:17.2</t>
  </si>
  <si>
    <t>25:30.6</t>
  </si>
  <si>
    <t>21:05.8</t>
  </si>
  <si>
    <t>42:43.5</t>
  </si>
  <si>
    <t>5:40:22.2</t>
  </si>
  <si>
    <t>3:00:41.6</t>
  </si>
  <si>
    <t>1:01:13.7</t>
  </si>
  <si>
    <t>2:13:57.8</t>
  </si>
  <si>
    <t>50:24.6</t>
  </si>
  <si>
    <t>Patrick Bishop</t>
  </si>
  <si>
    <t>-38 laps</t>
  </si>
  <si>
    <t>25:00.7</t>
  </si>
  <si>
    <t>21:27.7</t>
  </si>
  <si>
    <t>49:52.8</t>
  </si>
  <si>
    <t>2:35:46.4</t>
  </si>
  <si>
    <t>41:58.5</t>
  </si>
  <si>
    <t>24:57.4</t>
  </si>
  <si>
    <t>1:13:17.4</t>
  </si>
  <si>
    <t>26:16.1</t>
  </si>
  <si>
    <t>1:12:30.7</t>
  </si>
  <si>
    <t>25:30.8</t>
  </si>
  <si>
    <t>5:40:22.7</t>
  </si>
  <si>
    <t>3:32:41.0</t>
  </si>
  <si>
    <t>2:56:05.0</t>
  </si>
  <si>
    <t>50:20.4</t>
  </si>
  <si>
    <t>George Williams</t>
  </si>
  <si>
    <t>-39 laps</t>
  </si>
  <si>
    <t>28:51.3</t>
  </si>
  <si>
    <t>23:45.4</t>
  </si>
  <si>
    <t>26:43.8</t>
  </si>
  <si>
    <t>24:49.3</t>
  </si>
  <si>
    <t>27:47.7</t>
  </si>
  <si>
    <t>25:41.6</t>
  </si>
  <si>
    <t>32:26.1</t>
  </si>
  <si>
    <t>27:02.7</t>
  </si>
  <si>
    <t>27:50.2</t>
  </si>
  <si>
    <t>52:09.0</t>
  </si>
  <si>
    <t>27:17.3</t>
  </si>
  <si>
    <t>25:35.3</t>
  </si>
  <si>
    <t>32:05.6</t>
  </si>
  <si>
    <t>29:05.5</t>
  </si>
  <si>
    <t>7:57:04.4</t>
  </si>
  <si>
    <t>2:46:02.1</t>
  </si>
  <si>
    <t>5:52:12.3</t>
  </si>
  <si>
    <t>57:17.5</t>
  </si>
  <si>
    <t>Nathan Twigg</t>
  </si>
  <si>
    <t>-40 laps</t>
  </si>
  <si>
    <t>27:18.7</t>
  </si>
  <si>
    <t>32:49.0</t>
  </si>
  <si>
    <t>25:05.3</t>
  </si>
  <si>
    <t>26:31.1</t>
  </si>
  <si>
    <t>50:47.5</t>
  </si>
  <si>
    <t>29:58.8</t>
  </si>
  <si>
    <t>1:12:24.9</t>
  </si>
  <si>
    <t>27:25.6</t>
  </si>
  <si>
    <t>29:11.7</t>
  </si>
  <si>
    <t>1:26:54.7</t>
  </si>
  <si>
    <t>1:02:21.4</t>
  </si>
  <si>
    <t>30:19.3</t>
  </si>
  <si>
    <t>9:30:19.0</t>
  </si>
  <si>
    <t>1:44:10.6</t>
  </si>
  <si>
    <t>1:09:44.6</t>
  </si>
  <si>
    <t>2:46:59.2</t>
  </si>
  <si>
    <t>Jason Steane</t>
  </si>
  <si>
    <t>-41 laps</t>
  </si>
  <si>
    <t>26:05.4</t>
  </si>
  <si>
    <t>43:56.8</t>
  </si>
  <si>
    <t>29:21.7</t>
  </si>
  <si>
    <t>42:17.8</t>
  </si>
  <si>
    <t>27:58.5</t>
  </si>
  <si>
    <t>1:17:26.8</t>
  </si>
  <si>
    <t>27:53.7</t>
  </si>
  <si>
    <t>1:19:31.6</t>
  </si>
  <si>
    <t>5:16:01.4</t>
  </si>
  <si>
    <t>1:23:09.5</t>
  </si>
  <si>
    <t>1:28:14.7</t>
  </si>
  <si>
    <t>1:40:34.6</t>
  </si>
  <si>
    <t>1:37:06.8</t>
  </si>
  <si>
    <t>3:30:03.0</t>
  </si>
  <si>
    <t>2:45:42.3</t>
  </si>
  <si>
    <t>Peter Sibun</t>
  </si>
  <si>
    <t>-42 laps</t>
  </si>
  <si>
    <t>25:40.7</t>
  </si>
  <si>
    <t>21:25.2</t>
  </si>
  <si>
    <t>22:46.2</t>
  </si>
  <si>
    <t>41:32.8</t>
  </si>
  <si>
    <t>25:33.4</t>
  </si>
  <si>
    <t>39:40.8</t>
  </si>
  <si>
    <t>24:35.0</t>
  </si>
  <si>
    <t>1:29:48.3</t>
  </si>
  <si>
    <t>8:24:03.9</t>
  </si>
  <si>
    <t>1:22:28.4</t>
  </si>
  <si>
    <t>1:36:39.4</t>
  </si>
  <si>
    <t>48:15.5</t>
  </si>
  <si>
    <t>1:39:33.2</t>
  </si>
  <si>
    <t>50:27.2</t>
  </si>
  <si>
    <t>4:27:36.9</t>
  </si>
  <si>
    <t>Nick Turner-Goldsmith</t>
  </si>
  <si>
    <t>-43 laps</t>
  </si>
  <si>
    <t>24:28.0</t>
  </si>
  <si>
    <t>21:57.4</t>
  </si>
  <si>
    <t>37:51.7</t>
  </si>
  <si>
    <t>25:40.8</t>
  </si>
  <si>
    <t>25:48.1</t>
  </si>
  <si>
    <t>30:55.7</t>
  </si>
  <si>
    <t>24:40.7</t>
  </si>
  <si>
    <t>1:12:43.2</t>
  </si>
  <si>
    <t>24:26.6</t>
  </si>
  <si>
    <t>23:57.6</t>
  </si>
  <si>
    <t>11:01:23.6</t>
  </si>
  <si>
    <t>6:50:57.9</t>
  </si>
  <si>
    <t>57:16.7</t>
  </si>
  <si>
    <t>Tom Collett</t>
  </si>
  <si>
    <t>-45 laps</t>
  </si>
  <si>
    <t>18:43.6</t>
  </si>
  <si>
    <t>18:49.7</t>
  </si>
  <si>
    <t>20:45.8</t>
  </si>
  <si>
    <t>28:32.7</t>
  </si>
  <si>
    <t>11:25:45.7</t>
  </si>
  <si>
    <t>43:16.5</t>
  </si>
  <si>
    <t>3:22:11.8</t>
  </si>
  <si>
    <t>38:58.9</t>
  </si>
  <si>
    <t>3:46:18.2</t>
  </si>
  <si>
    <t>1:53:21.4</t>
  </si>
  <si>
    <t>Brynley Daw</t>
  </si>
  <si>
    <t>27:38.8</t>
  </si>
  <si>
    <t>23:12.6</t>
  </si>
  <si>
    <t>23:04.0</t>
  </si>
  <si>
    <t>29:59.2</t>
  </si>
  <si>
    <t>28:35.1</t>
  </si>
  <si>
    <t>1:05:49.3</t>
  </si>
  <si>
    <t>2:31:49.8</t>
  </si>
  <si>
    <t>9:59:21.3</t>
  </si>
  <si>
    <t>3:19:23.6</t>
  </si>
  <si>
    <t>54:37.3</t>
  </si>
  <si>
    <t>3:16:33.9</t>
  </si>
  <si>
    <t>52:16.7</t>
  </si>
  <si>
    <t>Lewis Dainton</t>
  </si>
  <si>
    <t>-46 laps</t>
  </si>
  <si>
    <t>28:46.4</t>
  </si>
  <si>
    <t>29:02.5</t>
  </si>
  <si>
    <t>31:26.1</t>
  </si>
  <si>
    <t>30:41.3</t>
  </si>
  <si>
    <t>35:03.5</t>
  </si>
  <si>
    <t>30:03.9</t>
  </si>
  <si>
    <t>27:42.2</t>
  </si>
  <si>
    <t>36:38.9</t>
  </si>
  <si>
    <t>48:32.0</t>
  </si>
  <si>
    <t>18:04:22.2</t>
  </si>
  <si>
    <t>Bradley Johnson</t>
  </si>
  <si>
    <t>-47 laps</t>
  </si>
  <si>
    <t>25:34.6</t>
  </si>
  <si>
    <t>23:02.5</t>
  </si>
  <si>
    <t>1:44:24.2</t>
  </si>
  <si>
    <t>30:10.8</t>
  </si>
  <si>
    <t>27:43.4</t>
  </si>
  <si>
    <t>1:20:08.7</t>
  </si>
  <si>
    <t>24:28.9</t>
  </si>
  <si>
    <t>9:22:25.5</t>
  </si>
  <si>
    <t>4:04:06.5</t>
  </si>
  <si>
    <t>5:17:40.2</t>
  </si>
  <si>
    <t>DNF</t>
  </si>
  <si>
    <t>Damian Kozaczka</t>
  </si>
  <si>
    <t>18:40.3</t>
  </si>
  <si>
    <t>15:17.1</t>
  </si>
  <si>
    <t>15:30.8</t>
  </si>
  <si>
    <t>26:40.6</t>
  </si>
  <si>
    <t>19:19.4</t>
  </si>
  <si>
    <t>27:04.8</t>
  </si>
  <si>
    <t>19:06.1</t>
  </si>
  <si>
    <t>40:29.7</t>
  </si>
  <si>
    <t>18:37.5</t>
  </si>
  <si>
    <t>17:51.0</t>
  </si>
  <si>
    <t>17:43.2</t>
  </si>
  <si>
    <t>17:35.4</t>
  </si>
  <si>
    <t>17:45.7</t>
  </si>
  <si>
    <t>18:10.6</t>
  </si>
  <si>
    <t>1:02:22.7</t>
  </si>
  <si>
    <t>17:54.5</t>
  </si>
  <si>
    <t>18:42.2</t>
  </si>
  <si>
    <t>17:39.2</t>
  </si>
  <si>
    <t>17:57.7</t>
  </si>
  <si>
    <t>19:16.6</t>
  </si>
  <si>
    <t>1:55:31.2</t>
  </si>
  <si>
    <t>20:13.0</t>
  </si>
  <si>
    <t>20:41.9</t>
  </si>
  <si>
    <t>57:55.7</t>
  </si>
  <si>
    <t>1:20:44.3</t>
  </si>
  <si>
    <t>37:58.2</t>
  </si>
  <si>
    <t>1:12:20.5</t>
  </si>
  <si>
    <t>43:43.4</t>
  </si>
  <si>
    <t>3:15:09.2</t>
  </si>
  <si>
    <t>Shaun Eldridge</t>
  </si>
  <si>
    <t>27:24.9</t>
  </si>
  <si>
    <t>22:08.9</t>
  </si>
  <si>
    <t>35:55.2</t>
  </si>
  <si>
    <t>22:28.9</t>
  </si>
  <si>
    <t>23:41.5</t>
  </si>
  <si>
    <t>26:03.8</t>
  </si>
  <si>
    <t>29:01.0</t>
  </si>
  <si>
    <t>51:53.9</t>
  </si>
  <si>
    <t>22:25.4</t>
  </si>
  <si>
    <t>53:07.0</t>
  </si>
  <si>
    <t>28:10.9</t>
  </si>
  <si>
    <t>25:58.5</t>
  </si>
  <si>
    <t>1:10:35.0</t>
  </si>
  <si>
    <t>27:20.1</t>
  </si>
  <si>
    <t>27:01.0</t>
  </si>
  <si>
    <t>24:14.6</t>
  </si>
  <si>
    <t>22:53.6</t>
  </si>
  <si>
    <t>3:29:51.1</t>
  </si>
  <si>
    <t>57:10.9</t>
  </si>
  <si>
    <t>58:52.3</t>
  </si>
  <si>
    <t>Mike Bove</t>
  </si>
  <si>
    <t>18:12.2</t>
  </si>
  <si>
    <t>19:33.9</t>
  </si>
  <si>
    <t>35:21.4</t>
  </si>
  <si>
    <t>22:27.0</t>
  </si>
  <si>
    <t>21:29.3</t>
  </si>
  <si>
    <t>36:27.9</t>
  </si>
  <si>
    <t>21:20.6</t>
  </si>
  <si>
    <t>22:01.6</t>
  </si>
  <si>
    <t>21:58.7</t>
  </si>
  <si>
    <t>1:11:41.8</t>
  </si>
  <si>
    <t>42:58.8</t>
  </si>
  <si>
    <t>22:03.4</t>
  </si>
  <si>
    <t>1:04:35.1</t>
  </si>
  <si>
    <t>42:54.1</t>
  </si>
  <si>
    <t>James Sanderson</t>
  </si>
  <si>
    <t>-49 laps</t>
  </si>
  <si>
    <t>27:13.0</t>
  </si>
  <si>
    <t>22:50.9</t>
  </si>
  <si>
    <t>24:26.3</t>
  </si>
  <si>
    <t>27:21.9</t>
  </si>
  <si>
    <t>25:23.8</t>
  </si>
  <si>
    <t>30:13.6</t>
  </si>
  <si>
    <t>32:02.5</t>
  </si>
  <si>
    <t>11:01:41.2</t>
  </si>
  <si>
    <t>Oliver Goldsmith</t>
  </si>
  <si>
    <t>23:56.3</t>
  </si>
  <si>
    <t>19:24.9</t>
  </si>
  <si>
    <t>20:03.9</t>
  </si>
  <si>
    <t>21:49.3</t>
  </si>
  <si>
    <t>Marathon Expert</t>
  </si>
  <si>
    <t>Neil Hawker Bike World Tv</t>
  </si>
  <si>
    <t>17:14.7</t>
  </si>
  <si>
    <t>18:24.9</t>
  </si>
  <si>
    <t>17:51.1</t>
  </si>
  <si>
    <t>22:00.7</t>
  </si>
  <si>
    <t>19:08.7</t>
  </si>
  <si>
    <t>19:04.1</t>
  </si>
  <si>
    <t>18:33.8</t>
  </si>
  <si>
    <t>18:28.5</t>
  </si>
  <si>
    <t>18:20.9</t>
  </si>
  <si>
    <t>18:26.5</t>
  </si>
  <si>
    <t>18:21.5</t>
  </si>
  <si>
    <t>18:18.5</t>
  </si>
  <si>
    <t>18:27.1</t>
  </si>
  <si>
    <t>18:25.9</t>
  </si>
  <si>
    <t>18:23.3</t>
  </si>
  <si>
    <t>23:25.5</t>
  </si>
  <si>
    <t>18:34.5</t>
  </si>
  <si>
    <t>25:01.7</t>
  </si>
  <si>
    <t>18:31.4</t>
  </si>
  <si>
    <t>18:33.3</t>
  </si>
  <si>
    <t>21:55.2</t>
  </si>
  <si>
    <t>19:14.1</t>
  </si>
  <si>
    <t>19:45.4</t>
  </si>
  <si>
    <t>25:55.0</t>
  </si>
  <si>
    <t>40:50.6</t>
  </si>
  <si>
    <t>40:53.9</t>
  </si>
  <si>
    <t>58:57.7</t>
  </si>
  <si>
    <t>40:55.3</t>
  </si>
  <si>
    <t>1:01:53.6</t>
  </si>
  <si>
    <t>41:18.7</t>
  </si>
  <si>
    <t>41:17.6</t>
  </si>
  <si>
    <t>1:04:40.6</t>
  </si>
  <si>
    <t>40:45.7</t>
  </si>
  <si>
    <t>1:17:00.8</t>
  </si>
  <si>
    <t>42:29.3</t>
  </si>
  <si>
    <t>1:03:15.7</t>
  </si>
  <si>
    <t>1:23:55.7</t>
  </si>
  <si>
    <t>51:58.4</t>
  </si>
  <si>
    <t>Luke Fisher</t>
  </si>
  <si>
    <t>17:18.3</t>
  </si>
  <si>
    <t>17:05.5</t>
  </si>
  <si>
    <t>18:56.1</t>
  </si>
  <si>
    <t>22:05.7</t>
  </si>
  <si>
    <t>22:26.1</t>
  </si>
  <si>
    <t>19:19.6</t>
  </si>
  <si>
    <t>19:35.8</t>
  </si>
  <si>
    <t>19:34.7</t>
  </si>
  <si>
    <t>20:39.3</t>
  </si>
  <si>
    <t>21:24.5</t>
  </si>
  <si>
    <t>20:05.4</t>
  </si>
  <si>
    <t>25:51.2</t>
  </si>
  <si>
    <t>19:39.0</t>
  </si>
  <si>
    <t>19:34.4</t>
  </si>
  <si>
    <t>20:45.7</t>
  </si>
  <si>
    <t>33:18.0</t>
  </si>
  <si>
    <t>20:31.2</t>
  </si>
  <si>
    <t>26:46.5</t>
  </si>
  <si>
    <t>23:11.7</t>
  </si>
  <si>
    <t>22:52.9</t>
  </si>
  <si>
    <t>22:34.1</t>
  </si>
  <si>
    <t>21:28.1</t>
  </si>
  <si>
    <t>29:57.2</t>
  </si>
  <si>
    <t>1:06:43.1</t>
  </si>
  <si>
    <t>51:05.8</t>
  </si>
  <si>
    <t>44:10.3</t>
  </si>
  <si>
    <t>1:08:37.4</t>
  </si>
  <si>
    <t>44:05.5</t>
  </si>
  <si>
    <t>47:39.8</t>
  </si>
  <si>
    <t>1:07:33.4</t>
  </si>
  <si>
    <t>45:31.8</t>
  </si>
  <si>
    <t>1:01:14.0</t>
  </si>
  <si>
    <t>1:12:54.7</t>
  </si>
  <si>
    <t>1:11:27.2</t>
  </si>
  <si>
    <t>52:54.9</t>
  </si>
  <si>
    <t>54:01.7</t>
  </si>
  <si>
    <t>James Drinkwater</t>
  </si>
  <si>
    <t>15:29.4</t>
  </si>
  <si>
    <t>15:43.8</t>
  </si>
  <si>
    <t>16:06.9</t>
  </si>
  <si>
    <t>16:36.7</t>
  </si>
  <si>
    <t>17:13.7</t>
  </si>
  <si>
    <t>17:50.2</t>
  </si>
  <si>
    <t>22:58.9</t>
  </si>
  <si>
    <t>18:28.6</t>
  </si>
  <si>
    <t>19:34.5</t>
  </si>
  <si>
    <t>20:14.4</t>
  </si>
  <si>
    <t>38:09.3</t>
  </si>
  <si>
    <t>19:13.8</t>
  </si>
  <si>
    <t>41:04.8</t>
  </si>
  <si>
    <t>19:54.8</t>
  </si>
  <si>
    <t>34:37.3</t>
  </si>
  <si>
    <t>17:41.5</t>
  </si>
  <si>
    <t>17:45.5</t>
  </si>
  <si>
    <t>17:43.4</t>
  </si>
  <si>
    <t>17:56.5</t>
  </si>
  <si>
    <t>19:59.2</t>
  </si>
  <si>
    <t>32:48.6</t>
  </si>
  <si>
    <t>20:21.9</t>
  </si>
  <si>
    <t>20:08.2</t>
  </si>
  <si>
    <t>1:43:29.5</t>
  </si>
  <si>
    <t>22:53.1</t>
  </si>
  <si>
    <t>1:05:08.4</t>
  </si>
  <si>
    <t>40:46.6</t>
  </si>
  <si>
    <t>1:05:54.7</t>
  </si>
  <si>
    <t>39:49.6</t>
  </si>
  <si>
    <t>1:12:00.7</t>
  </si>
  <si>
    <t>42:37.4</t>
  </si>
  <si>
    <t>1:22:35.2</t>
  </si>
  <si>
    <t>39:15.6</t>
  </si>
  <si>
    <t>40:28.7</t>
  </si>
  <si>
    <t>1:15:16.7</t>
  </si>
  <si>
    <t>1:17:52.2</t>
  </si>
  <si>
    <t>42:20.1</t>
  </si>
  <si>
    <t>45:18.5</t>
  </si>
  <si>
    <t>44:05.3</t>
  </si>
  <si>
    <t>Carl Venter</t>
  </si>
  <si>
    <t>17:21.0</t>
  </si>
  <si>
    <t>16:42.1</t>
  </si>
  <si>
    <t>17:21.5</t>
  </si>
  <si>
    <t>17:33.1</t>
  </si>
  <si>
    <t>19:24.2</t>
  </si>
  <si>
    <t>33:36.4</t>
  </si>
  <si>
    <t>19:27.5</t>
  </si>
  <si>
    <t>19:21.0</t>
  </si>
  <si>
    <t>20:11.1</t>
  </si>
  <si>
    <t>20:54.4</t>
  </si>
  <si>
    <t>34:24.5</t>
  </si>
  <si>
    <t>19:47.8</t>
  </si>
  <si>
    <t>19:55.9</t>
  </si>
  <si>
    <t>20:33.3</t>
  </si>
  <si>
    <t>20:03.2</t>
  </si>
  <si>
    <t>33:46.6</t>
  </si>
  <si>
    <t>19:53.0</t>
  </si>
  <si>
    <t>29:57.1</t>
  </si>
  <si>
    <t>19:51.2</t>
  </si>
  <si>
    <t>20:18.2</t>
  </si>
  <si>
    <t>35:37.4</t>
  </si>
  <si>
    <t>19:58.6</t>
  </si>
  <si>
    <t>21:46.1</t>
  </si>
  <si>
    <t>34:17.0</t>
  </si>
  <si>
    <t>22:16.1</t>
  </si>
  <si>
    <t>20:25.5</t>
  </si>
  <si>
    <t>3:08:28.2</t>
  </si>
  <si>
    <t>40:26.7</t>
  </si>
  <si>
    <t>1:04:37.3</t>
  </si>
  <si>
    <t>39:57.9</t>
  </si>
  <si>
    <t>1:09:49.8</t>
  </si>
  <si>
    <t>39:58.2</t>
  </si>
  <si>
    <t>1:52:42.4</t>
  </si>
  <si>
    <t>39:49.8</t>
  </si>
  <si>
    <t>2:15:37.8</t>
  </si>
  <si>
    <t>40:09.4</t>
  </si>
  <si>
    <t>48:37.4</t>
  </si>
  <si>
    <t>Jake Venter</t>
  </si>
  <si>
    <t>15:39.6</t>
  </si>
  <si>
    <t>15:41.4</t>
  </si>
  <si>
    <t>17:00.4</t>
  </si>
  <si>
    <t>32:48.3</t>
  </si>
  <si>
    <t>18:55.2</t>
  </si>
  <si>
    <t>19:54.9</t>
  </si>
  <si>
    <t>2:18:25.0</t>
  </si>
  <si>
    <t>18:54.6</t>
  </si>
  <si>
    <t>22:47.4</t>
  </si>
  <si>
    <t>17:21.2</t>
  </si>
  <si>
    <t>16:59.2</t>
  </si>
  <si>
    <t>29:40.8</t>
  </si>
  <si>
    <t>16:46.2</t>
  </si>
  <si>
    <t>16:38.7</t>
  </si>
  <si>
    <t>31:46.5</t>
  </si>
  <si>
    <t>17:09.1</t>
  </si>
  <si>
    <t>17:32.7</t>
  </si>
  <si>
    <t>24:21.1</t>
  </si>
  <si>
    <t>17:24.5</t>
  </si>
  <si>
    <t>17:19.0</t>
  </si>
  <si>
    <t>57:02.9</t>
  </si>
  <si>
    <t>16:31.2</t>
  </si>
  <si>
    <t>2:14:40.2</t>
  </si>
  <si>
    <t>40:27.1</t>
  </si>
  <si>
    <t>1:04:35.3</t>
  </si>
  <si>
    <t>37:31.4</t>
  </si>
  <si>
    <t>1:12:18.4</t>
  </si>
  <si>
    <t>39:58.3</t>
  </si>
  <si>
    <t>1:52:41.9</t>
  </si>
  <si>
    <t>39:50.6</t>
  </si>
  <si>
    <t>2:15:36.6</t>
  </si>
  <si>
    <t>40:09.5</t>
  </si>
  <si>
    <t>48:37.5</t>
  </si>
  <si>
    <t>Michael Blewett</t>
  </si>
  <si>
    <t>20:21.0</t>
  </si>
  <si>
    <t>18:20.1</t>
  </si>
  <si>
    <t>25:39.9</t>
  </si>
  <si>
    <t>22:55.9</t>
  </si>
  <si>
    <t>21:59.3</t>
  </si>
  <si>
    <t>21:46.0</t>
  </si>
  <si>
    <t>20:04.7</t>
  </si>
  <si>
    <t>19:41.7</t>
  </si>
  <si>
    <t>22:55.0</t>
  </si>
  <si>
    <t>34:56.6</t>
  </si>
  <si>
    <t>23:58.1</t>
  </si>
  <si>
    <t>1:09:16.4</t>
  </si>
  <si>
    <t>22:20.5</t>
  </si>
  <si>
    <t>22:54.8</t>
  </si>
  <si>
    <t>49:43.0</t>
  </si>
  <si>
    <t>20:59.8</t>
  </si>
  <si>
    <t>20:35.2</t>
  </si>
  <si>
    <t>23:12.2</t>
  </si>
  <si>
    <t>42:53.2</t>
  </si>
  <si>
    <t>3:24:54.7</t>
  </si>
  <si>
    <t>57:29.3</t>
  </si>
  <si>
    <t>1:47:07.0</t>
  </si>
  <si>
    <t>6:29:32.0</t>
  </si>
  <si>
    <t>Daniel Cockburn</t>
  </si>
  <si>
    <t>19:23.0</t>
  </si>
  <si>
    <t>19:19.1</t>
  </si>
  <si>
    <t>20:31.5</t>
  </si>
  <si>
    <t>21:42.4</t>
  </si>
  <si>
    <t>36:06.8</t>
  </si>
  <si>
    <t>24:12.6</t>
  </si>
  <si>
    <t>25:05.5</t>
  </si>
  <si>
    <t>25:21.1</t>
  </si>
  <si>
    <t>25:22.4</t>
  </si>
  <si>
    <t>9:36:17.7</t>
  </si>
  <si>
    <t>58:13.6</t>
  </si>
  <si>
    <t>1:08:03.2</t>
  </si>
  <si>
    <t>45:47.3</t>
  </si>
  <si>
    <t>1:35:42.9</t>
  </si>
  <si>
    <t>5:22:05.8</t>
  </si>
  <si>
    <t>57:19.9</t>
  </si>
  <si>
    <t>Alan Smith</t>
  </si>
  <si>
    <t>-48 laps</t>
  </si>
  <si>
    <t>18:08.4</t>
  </si>
  <si>
    <t>18:35.6</t>
  </si>
  <si>
    <t>49:59.9</t>
  </si>
  <si>
    <t>25:46.9</t>
  </si>
  <si>
    <t>20:38.6</t>
  </si>
  <si>
    <t>44:59.7</t>
  </si>
  <si>
    <t>20:13.1</t>
  </si>
  <si>
    <t>46:12.4</t>
  </si>
  <si>
    <t>Marathon Veteran</t>
  </si>
  <si>
    <t>Bruxbros Racing</t>
  </si>
  <si>
    <t>18:30.8</t>
  </si>
  <si>
    <t>17:37.1</t>
  </si>
  <si>
    <t>17:57.0</t>
  </si>
  <si>
    <t>19:12.2</t>
  </si>
  <si>
    <t>20:04.8</t>
  </si>
  <si>
    <t>18:40.7</t>
  </si>
  <si>
    <t>48:47.0</t>
  </si>
  <si>
    <t>18:11.8</t>
  </si>
  <si>
    <t>19:22.9</t>
  </si>
  <si>
    <t>19:26.9</t>
  </si>
  <si>
    <t>19:14.7</t>
  </si>
  <si>
    <t>21:36.4</t>
  </si>
  <si>
    <t>48:51.3</t>
  </si>
  <si>
    <t>19:54.5</t>
  </si>
  <si>
    <t>18:52.0</t>
  </si>
  <si>
    <t>18:08.7</t>
  </si>
  <si>
    <t>19:24.0</t>
  </si>
  <si>
    <t>17:45.9</t>
  </si>
  <si>
    <t>37:37.7</t>
  </si>
  <si>
    <t>20:32.9</t>
  </si>
  <si>
    <t>3:07:04.0</t>
  </si>
  <si>
    <t>44:33.1</t>
  </si>
  <si>
    <t>1:19:29.1</t>
  </si>
  <si>
    <t>43:09.0</t>
  </si>
  <si>
    <t>1:26:54.6</t>
  </si>
  <si>
    <t>43:27.7</t>
  </si>
  <si>
    <t>1:26:56.0</t>
  </si>
  <si>
    <t>43:57.9</t>
  </si>
  <si>
    <t>2:00:38.8</t>
  </si>
  <si>
    <t>45:59.7</t>
  </si>
  <si>
    <t>50:41.2</t>
  </si>
  <si>
    <t>Guy Standring</t>
  </si>
  <si>
    <t>23:00.3</t>
  </si>
  <si>
    <t>22:04.7</t>
  </si>
  <si>
    <t>23:55.1</t>
  </si>
  <si>
    <t>25:49.0</t>
  </si>
  <si>
    <t>25:18.8</t>
  </si>
  <si>
    <t>25:26.1</t>
  </si>
  <si>
    <t>26:37.0</t>
  </si>
  <si>
    <t>32:38.5</t>
  </si>
  <si>
    <t>23:26.6</t>
  </si>
  <si>
    <t>25:04.7</t>
  </si>
  <si>
    <t>27:30.9</t>
  </si>
  <si>
    <t>35:42.9</t>
  </si>
  <si>
    <t>24:51.6</t>
  </si>
  <si>
    <t>28:10.2</t>
  </si>
  <si>
    <t>41:53.0</t>
  </si>
  <si>
    <t>24:46.5</t>
  </si>
  <si>
    <t>23:42.8</t>
  </si>
  <si>
    <t>23:54.7</t>
  </si>
  <si>
    <t>1:01:24.9</t>
  </si>
  <si>
    <t>1:42:38.4</t>
  </si>
  <si>
    <t>59:14.7</t>
  </si>
  <si>
    <t>1:44:27.9</t>
  </si>
  <si>
    <t>55:35.1</t>
  </si>
  <si>
    <t>1:48:43.3</t>
  </si>
  <si>
    <t>58:51.1</t>
  </si>
  <si>
    <t>1:26:35.8</t>
  </si>
  <si>
    <t>1:05:41.0</t>
  </si>
  <si>
    <t>1:03:55.0</t>
  </si>
  <si>
    <t>Pete Shiplee</t>
  </si>
  <si>
    <t>20:03.5</t>
  </si>
  <si>
    <t>19:36.2</t>
  </si>
  <si>
    <t>19:58.8</t>
  </si>
  <si>
    <t>20:49.9</t>
  </si>
  <si>
    <t>20:41.1</t>
  </si>
  <si>
    <t>20:45.1</t>
  </si>
  <si>
    <t>38:12.0</t>
  </si>
  <si>
    <t>21:38.6</t>
  </si>
  <si>
    <t>24:21.7</t>
  </si>
  <si>
    <t>21:06.8</t>
  </si>
  <si>
    <t>21:24.9</t>
  </si>
  <si>
    <t>21:18.3</t>
  </si>
  <si>
    <t>56:14.1</t>
  </si>
  <si>
    <t>21:37.3</t>
  </si>
  <si>
    <t>21:47.0</t>
  </si>
  <si>
    <t>23:15.2</t>
  </si>
  <si>
    <t>22:11.2</t>
  </si>
  <si>
    <t>39:24.6</t>
  </si>
  <si>
    <t>22:28.8</t>
  </si>
  <si>
    <t>22:00.4</t>
  </si>
  <si>
    <t>24:49.8</t>
  </si>
  <si>
    <t>24:22.5</t>
  </si>
  <si>
    <t>3:27:10.4</t>
  </si>
  <si>
    <t>57:16.0</t>
  </si>
  <si>
    <t>51:53.3</t>
  </si>
  <si>
    <t>50:57.3</t>
  </si>
  <si>
    <t>1:42:21.7</t>
  </si>
  <si>
    <t>52:28.5</t>
  </si>
  <si>
    <t>1:03:12.7</t>
  </si>
  <si>
    <t>2:02:54.0</t>
  </si>
  <si>
    <t>1:44:20.4</t>
  </si>
  <si>
    <t>David Miracca</t>
  </si>
  <si>
    <t>22:47.5</t>
  </si>
  <si>
    <t>31:10.9</t>
  </si>
  <si>
    <t>24:48.3</t>
  </si>
  <si>
    <t>25:14.8</t>
  </si>
  <si>
    <t>58:12.6</t>
  </si>
  <si>
    <t>26:38.9</t>
  </si>
  <si>
    <t>26:16.5</t>
  </si>
  <si>
    <t>26:38.0</t>
  </si>
  <si>
    <t>37:17.4</t>
  </si>
  <si>
    <t>29:24.5</t>
  </si>
  <si>
    <t>44:54.7</t>
  </si>
  <si>
    <t>26:18.8</t>
  </si>
  <si>
    <t>28:19.9</t>
  </si>
  <si>
    <t>46:22.6</t>
  </si>
  <si>
    <t>28:55.4</t>
  </si>
  <si>
    <t>47:29.8</t>
  </si>
  <si>
    <t>25:03.0</t>
  </si>
  <si>
    <t>24:04.5</t>
  </si>
  <si>
    <t>2:23:03.4</t>
  </si>
  <si>
    <t>57:54.5</t>
  </si>
  <si>
    <t>2:05:38.4</t>
  </si>
  <si>
    <t>52:35.0</t>
  </si>
  <si>
    <t>3:33:11.3</t>
  </si>
  <si>
    <t>53:28.6</t>
  </si>
  <si>
    <t>1:29:45.7</t>
  </si>
  <si>
    <t>59:55.9</t>
  </si>
  <si>
    <t>Dave Taylor</t>
  </si>
  <si>
    <t>21:39.0</t>
  </si>
  <si>
    <t>21:34.2</t>
  </si>
  <si>
    <t>23:49.3</t>
  </si>
  <si>
    <t>23:46.4</t>
  </si>
  <si>
    <t>58:33.9</t>
  </si>
  <si>
    <t>22:21.6</t>
  </si>
  <si>
    <t>1:04:21.8</t>
  </si>
  <si>
    <t>25:26.9</t>
  </si>
  <si>
    <t>25:02.4</t>
  </si>
  <si>
    <t>22:11.0</t>
  </si>
  <si>
    <t>22:21.4</t>
  </si>
  <si>
    <t>43:53.6</t>
  </si>
  <si>
    <t>23:05.1</t>
  </si>
  <si>
    <t>22:47.9</t>
  </si>
  <si>
    <t>43:09.6</t>
  </si>
  <si>
    <t>22:19.2</t>
  </si>
  <si>
    <t>21:18.9</t>
  </si>
  <si>
    <t>4:14:29.2</t>
  </si>
  <si>
    <t>2:01:40.6</t>
  </si>
  <si>
    <t>2:06:43.4</t>
  </si>
  <si>
    <t>1:24:46.8</t>
  </si>
  <si>
    <t>2:27:25.5</t>
  </si>
  <si>
    <t>1:13:52.1</t>
  </si>
  <si>
    <t>Tim Odowd</t>
  </si>
  <si>
    <t>22:03.0</t>
  </si>
  <si>
    <t>49:49.2</t>
  </si>
  <si>
    <t>25:39.0</t>
  </si>
  <si>
    <t>23:45.7</t>
  </si>
  <si>
    <t>1:03:43.6</t>
  </si>
  <si>
    <t>24:06.7</t>
  </si>
  <si>
    <t>24:15.6</t>
  </si>
  <si>
    <t>1:04:41.3</t>
  </si>
  <si>
    <t>22:58.8</t>
  </si>
  <si>
    <t>35:45.7</t>
  </si>
  <si>
    <t>24:07.1</t>
  </si>
  <si>
    <t>1:01:41.7</t>
  </si>
  <si>
    <t>34:20.9</t>
  </si>
  <si>
    <t>23:50.9</t>
  </si>
  <si>
    <t>24:39.2</t>
  </si>
  <si>
    <t>53:06.2</t>
  </si>
  <si>
    <t>24:05.9</t>
  </si>
  <si>
    <t>2:23:02.9</t>
  </si>
  <si>
    <t>57:55.8</t>
  </si>
  <si>
    <t>2:05:37.3</t>
  </si>
  <si>
    <t>55:38.7</t>
  </si>
  <si>
    <t>3:30:07.7</t>
  </si>
  <si>
    <t>2:23:06.5</t>
  </si>
  <si>
    <t>1:00:51.9</t>
  </si>
  <si>
    <t>Ian Sutton</t>
  </si>
  <si>
    <t>-35 laps</t>
  </si>
  <si>
    <t>25:08.6</t>
  </si>
  <si>
    <t>22:12.9</t>
  </si>
  <si>
    <t>21:45.3</t>
  </si>
  <si>
    <t>23:30.8</t>
  </si>
  <si>
    <t>25:14.9</t>
  </si>
  <si>
    <t>24:32.4</t>
  </si>
  <si>
    <t>53:34.0</t>
  </si>
  <si>
    <t>26:28.1</t>
  </si>
  <si>
    <t>27:17.2</t>
  </si>
  <si>
    <t>29:10.0</t>
  </si>
  <si>
    <t>28:43.6</t>
  </si>
  <si>
    <t>1:08:26.6</t>
  </si>
  <si>
    <t>25:09.1</t>
  </si>
  <si>
    <t>28:04.3</t>
  </si>
  <si>
    <t>26:36.9</t>
  </si>
  <si>
    <t>25:43.7</t>
  </si>
  <si>
    <t>1:11:08.4</t>
  </si>
  <si>
    <t>28:17.7</t>
  </si>
  <si>
    <t>1:57:16.8</t>
  </si>
  <si>
    <t>11:33:39.8</t>
  </si>
  <si>
    <t>Steve Palmer Endurocks</t>
  </si>
  <si>
    <t>22:18.7</t>
  </si>
  <si>
    <t>35:30.6</t>
  </si>
  <si>
    <t>25:42.0</t>
  </si>
  <si>
    <t>24:31.1</t>
  </si>
  <si>
    <t>31:38.9</t>
  </si>
  <si>
    <t>23:24.5</t>
  </si>
  <si>
    <t>1:06:41.0</t>
  </si>
  <si>
    <t>23:08.6</t>
  </si>
  <si>
    <t>2:12:29.3</t>
  </si>
  <si>
    <t>43:39.3</t>
  </si>
  <si>
    <t>6:19:02.9</t>
  </si>
  <si>
    <t>51:15.0</t>
  </si>
  <si>
    <t>6:38:05.9</t>
  </si>
  <si>
    <t>52:23.0</t>
  </si>
  <si>
    <t>45:42.4</t>
  </si>
  <si>
    <t>Leon Driver</t>
  </si>
  <si>
    <t>28:41.6</t>
  </si>
  <si>
    <t>42:20.2</t>
  </si>
  <si>
    <t>27:26.8</t>
  </si>
  <si>
    <t>54:25.5</t>
  </si>
  <si>
    <t>28:09.5</t>
  </si>
  <si>
    <t>55:47.0</t>
  </si>
  <si>
    <t>52:03.9</t>
  </si>
  <si>
    <t>28:05.5</t>
  </si>
  <si>
    <t>1:04:32.0</t>
  </si>
  <si>
    <t>25:33.6</t>
  </si>
  <si>
    <t>1:03:42.3</t>
  </si>
  <si>
    <t>6:26:31.7</t>
  </si>
  <si>
    <t>1:41:47.6</t>
  </si>
  <si>
    <t>1:49:41.8</t>
  </si>
  <si>
    <t>2:57:02.8</t>
  </si>
  <si>
    <t>1:38:10.5</t>
  </si>
  <si>
    <t>1:18:49.1</t>
  </si>
  <si>
    <t>Matt Orton</t>
  </si>
  <si>
    <t>23:35.7</t>
  </si>
  <si>
    <t>21:00.8</t>
  </si>
  <si>
    <t>20:48.5</t>
  </si>
  <si>
    <t>39:18.7</t>
  </si>
  <si>
    <t>1:38:31.0</t>
  </si>
  <si>
    <t>25:52.2</t>
  </si>
  <si>
    <t>11:35:54.1</t>
  </si>
  <si>
    <t>1:17:34.6</t>
  </si>
  <si>
    <t>2:34:49.9</t>
  </si>
  <si>
    <t>1:10:28.3</t>
  </si>
  <si>
    <t>1:20:39.1</t>
  </si>
  <si>
    <t>48:57.2</t>
  </si>
  <si>
    <t>51:15.2</t>
  </si>
  <si>
    <t>50:21.5</t>
  </si>
  <si>
    <t>Graham Gough</t>
  </si>
  <si>
    <t>25:52.7</t>
  </si>
  <si>
    <t>33:02.0</t>
  </si>
  <si>
    <t>24:20.2</t>
  </si>
  <si>
    <t>1:12:45.5</t>
  </si>
  <si>
    <t>1:43:10.7</t>
  </si>
  <si>
    <t>1:49:36.8</t>
  </si>
  <si>
    <t>8:13:33.9</t>
  </si>
  <si>
    <t>2:46:00.1</t>
  </si>
  <si>
    <t>5:52:17.8</t>
  </si>
  <si>
    <t>57:08.6</t>
  </si>
  <si>
    <t>Willow</t>
  </si>
  <si>
    <t>-55 laps</t>
  </si>
  <si>
    <t>15:24:08:00</t>
  </si>
  <si>
    <t>08:18:00:00</t>
  </si>
  <si>
    <t>Tony Goodman</t>
  </si>
  <si>
    <t>-32 laps</t>
  </si>
  <si>
    <t>22:59.6</t>
  </si>
  <si>
    <t>20:51.4</t>
  </si>
  <si>
    <t>20:49.4</t>
  </si>
  <si>
    <t>24:35.4</t>
  </si>
  <si>
    <t>24:57.6</t>
  </si>
  <si>
    <t>25:14.0</t>
  </si>
  <si>
    <t>24:45.8</t>
  </si>
  <si>
    <t>24:57.5</t>
  </si>
  <si>
    <t>49:10.8</t>
  </si>
  <si>
    <t>24:42.1</t>
  </si>
  <si>
    <t>24:51.9</t>
  </si>
  <si>
    <t>24:46.2</t>
  </si>
  <si>
    <t>24:26.1</t>
  </si>
  <si>
    <t>25:02.2</t>
  </si>
  <si>
    <t>24:38.5</t>
  </si>
  <si>
    <t>25:36.1</t>
  </si>
  <si>
    <t>28:18.6</t>
  </si>
  <si>
    <t>25:49.8</t>
  </si>
  <si>
    <t>52:33.3</t>
  </si>
  <si>
    <t>23:25.0</t>
  </si>
  <si>
    <t>25:39.8</t>
  </si>
  <si>
    <t>26:02.7</t>
  </si>
  <si>
    <t>Ian Nicholls</t>
  </si>
  <si>
    <t>26:40.9</t>
  </si>
  <si>
    <t>23:21.0</t>
  </si>
  <si>
    <t>23:31.8</t>
  </si>
  <si>
    <t>26:27.3</t>
  </si>
  <si>
    <t>25:45.1</t>
  </si>
  <si>
    <t>32:41.6</t>
  </si>
  <si>
    <t>24:50.5</t>
  </si>
  <si>
    <t>1:01:11.9</t>
  </si>
  <si>
    <t>26:19.4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</si>
</sst>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6" fontId="1" fillId="0" borderId="0" xfId="0" applyNumberFormat="1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68814-5C4D-4F0B-9155-9709D1FDC01F}">
  <dimension ref="A1:BL107"/>
  <sheetViews>
    <sheetView tabSelected="1" workbookViewId="0">
      <selection activeCell="M109" sqref="M109"/>
    </sheetView>
  </sheetViews>
  <sheetFormatPr defaultRowHeight="15" x14ac:dyDescent="0.25"/>
  <cols>
    <col min="1" max="1" width="8.85546875" bestFit="1" customWidth="1"/>
    <col min="2" max="2" width="7.85546875" bestFit="1" customWidth="1"/>
    <col min="3" max="3" width="3.5703125" bestFit="1" customWidth="1"/>
    <col min="4" max="4" width="30" bestFit="1" customWidth="1"/>
    <col min="5" max="5" width="8.28515625" bestFit="1" customWidth="1"/>
    <col min="6" max="6" width="4.42578125" bestFit="1" customWidth="1"/>
    <col min="9" max="12" width="7.42578125" bestFit="1" customWidth="1"/>
    <col min="13" max="14" width="8.28515625" bestFit="1" customWidth="1"/>
    <col min="15" max="16" width="7.42578125" bestFit="1" customWidth="1"/>
    <col min="17" max="18" width="8.28515625" bestFit="1" customWidth="1"/>
    <col min="19" max="27" width="7.42578125" bestFit="1" customWidth="1"/>
    <col min="28" max="28" width="8.28515625" bestFit="1" customWidth="1"/>
    <col min="29" max="32" width="7.42578125" bestFit="1" customWidth="1"/>
    <col min="33" max="33" width="8.28515625" bestFit="1" customWidth="1"/>
    <col min="34" max="54" width="7.42578125" bestFit="1" customWidth="1"/>
    <col min="55" max="63" width="6.140625" bestFit="1" customWidth="1"/>
    <col min="64" max="64" width="7" bestFit="1" customWidth="1"/>
  </cols>
  <sheetData>
    <row r="1" spans="1:64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</row>
    <row r="2" spans="1:64" x14ac:dyDescent="0.25">
      <c r="A2" s="5" t="s">
        <v>64</v>
      </c>
      <c r="B2" s="5"/>
      <c r="C2" s="5"/>
      <c r="D2" s="5"/>
      <c r="E2" s="3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x14ac:dyDescent="0.25">
      <c r="A3" s="1">
        <v>2</v>
      </c>
      <c r="B3" s="1">
        <v>1</v>
      </c>
      <c r="C3" s="2">
        <v>6</v>
      </c>
      <c r="D3" s="3" t="s">
        <v>65</v>
      </c>
      <c r="E3" s="3" t="s">
        <v>66</v>
      </c>
      <c r="F3" s="1">
        <v>57</v>
      </c>
      <c r="G3" s="4" t="s">
        <v>67</v>
      </c>
      <c r="H3" s="4" t="s">
        <v>68</v>
      </c>
      <c r="I3" s="4" t="s">
        <v>69</v>
      </c>
      <c r="J3" s="4" t="s">
        <v>70</v>
      </c>
      <c r="K3" s="4" t="s">
        <v>71</v>
      </c>
      <c r="L3" s="4" t="s">
        <v>72</v>
      </c>
      <c r="M3" s="4" t="s">
        <v>73</v>
      </c>
      <c r="N3" s="4" t="s">
        <v>74</v>
      </c>
      <c r="O3" s="4" t="s">
        <v>75</v>
      </c>
      <c r="P3" s="4" t="s">
        <v>76</v>
      </c>
      <c r="Q3" s="4" t="s">
        <v>77</v>
      </c>
      <c r="R3" s="4" t="s">
        <v>78</v>
      </c>
      <c r="S3" s="4" t="s">
        <v>79</v>
      </c>
      <c r="T3" s="4" t="s">
        <v>80</v>
      </c>
      <c r="U3" s="4" t="s">
        <v>81</v>
      </c>
      <c r="V3" s="4" t="s">
        <v>82</v>
      </c>
      <c r="W3" s="4" t="s">
        <v>83</v>
      </c>
      <c r="X3" s="4" t="s">
        <v>84</v>
      </c>
      <c r="Y3" s="4" t="s">
        <v>85</v>
      </c>
      <c r="Z3" s="4" t="s">
        <v>86</v>
      </c>
      <c r="AA3" s="4" t="s">
        <v>87</v>
      </c>
      <c r="AB3" s="4" t="s">
        <v>88</v>
      </c>
      <c r="AC3" s="4" t="s">
        <v>89</v>
      </c>
      <c r="AD3" s="4" t="s">
        <v>90</v>
      </c>
      <c r="AE3" s="4" t="s">
        <v>91</v>
      </c>
      <c r="AF3" s="4" t="s">
        <v>92</v>
      </c>
      <c r="AG3" s="4" t="s">
        <v>93</v>
      </c>
      <c r="AH3" s="4" t="s">
        <v>94</v>
      </c>
      <c r="AI3" s="4" t="s">
        <v>95</v>
      </c>
      <c r="AJ3" s="4" t="s">
        <v>96</v>
      </c>
      <c r="AK3" s="4" t="s">
        <v>97</v>
      </c>
      <c r="AL3" s="4" t="s">
        <v>98</v>
      </c>
      <c r="AM3" s="4" t="s">
        <v>99</v>
      </c>
      <c r="AN3" s="4" t="s">
        <v>100</v>
      </c>
      <c r="AO3" s="4" t="s">
        <v>101</v>
      </c>
      <c r="AP3" s="4" t="s">
        <v>102</v>
      </c>
      <c r="AQ3" s="4" t="s">
        <v>103</v>
      </c>
      <c r="AR3" s="4" t="s">
        <v>104</v>
      </c>
      <c r="AS3" s="4" t="s">
        <v>105</v>
      </c>
      <c r="AT3" s="4" t="s">
        <v>106</v>
      </c>
      <c r="AU3" s="4" t="s">
        <v>107</v>
      </c>
      <c r="AV3" s="4" t="s">
        <v>108</v>
      </c>
      <c r="AW3" s="4" t="s">
        <v>109</v>
      </c>
      <c r="AX3" s="4" t="s">
        <v>110</v>
      </c>
      <c r="AY3" s="4" t="s">
        <v>111</v>
      </c>
      <c r="AZ3" s="4" t="s">
        <v>112</v>
      </c>
      <c r="BA3" s="4" t="s">
        <v>113</v>
      </c>
      <c r="BB3" s="4" t="s">
        <v>114</v>
      </c>
      <c r="BC3" s="4" t="s">
        <v>115</v>
      </c>
      <c r="BD3" s="4" t="s">
        <v>116</v>
      </c>
      <c r="BE3" s="4" t="s">
        <v>117</v>
      </c>
      <c r="BF3" s="4" t="s">
        <v>118</v>
      </c>
      <c r="BG3" s="4" t="s">
        <v>119</v>
      </c>
      <c r="BH3" s="4" t="s">
        <v>120</v>
      </c>
      <c r="BI3" s="4" t="s">
        <v>121</v>
      </c>
      <c r="BJ3" s="4" t="s">
        <v>122</v>
      </c>
      <c r="BK3" s="4" t="s">
        <v>123</v>
      </c>
      <c r="BL3" s="4">
        <f>G3+H3+I3+J3+K3+L3+M3+N3+O3+P3+Q3+R3+S3+T3+U3+V3+W3+X3+Y3+Z3+AA3+AB3+AC3+AD3+AE3+AF3+AG3+AH3+AI3+AJ3+AK3+AL3+AM3+AN3+AO3+AP3+AQ3+AR3+AS3+AT3+AU3+AV3+AW3+AX3+AY3+AZ3+BA3+BB3+BC3+BD3+BE3+BF3+BG3+BH3+BI3+BJ3+BK3</f>
        <v>0.99771412037037011</v>
      </c>
    </row>
    <row r="4" spans="1:64" x14ac:dyDescent="0.25">
      <c r="A4" s="1">
        <v>5</v>
      </c>
      <c r="B4" s="1">
        <v>2</v>
      </c>
      <c r="C4" s="2">
        <v>83</v>
      </c>
      <c r="D4" s="3" t="s">
        <v>124</v>
      </c>
      <c r="E4" s="3" t="s">
        <v>125</v>
      </c>
      <c r="F4" s="1">
        <v>54</v>
      </c>
      <c r="G4" s="4" t="s">
        <v>126</v>
      </c>
      <c r="H4" s="4" t="s">
        <v>127</v>
      </c>
      <c r="I4" s="4" t="s">
        <v>128</v>
      </c>
      <c r="J4" s="4" t="s">
        <v>129</v>
      </c>
      <c r="K4" s="4" t="s">
        <v>130</v>
      </c>
      <c r="L4" s="4" t="s">
        <v>131</v>
      </c>
      <c r="M4" s="4" t="s">
        <v>132</v>
      </c>
      <c r="N4" s="4" t="s">
        <v>133</v>
      </c>
      <c r="O4" s="4" t="s">
        <v>134</v>
      </c>
      <c r="P4" s="4" t="s">
        <v>135</v>
      </c>
      <c r="Q4" s="4" t="s">
        <v>136</v>
      </c>
      <c r="R4" s="4" t="s">
        <v>137</v>
      </c>
      <c r="S4" s="4" t="s">
        <v>138</v>
      </c>
      <c r="T4" s="4" t="s">
        <v>139</v>
      </c>
      <c r="U4" s="4" t="s">
        <v>140</v>
      </c>
      <c r="V4" s="4" t="s">
        <v>141</v>
      </c>
      <c r="W4" s="4" t="s">
        <v>142</v>
      </c>
      <c r="X4" s="4" t="s">
        <v>143</v>
      </c>
      <c r="Y4" s="4" t="s">
        <v>144</v>
      </c>
      <c r="Z4" s="4" t="s">
        <v>145</v>
      </c>
      <c r="AA4" s="4" t="s">
        <v>146</v>
      </c>
      <c r="AB4" s="4" t="s">
        <v>147</v>
      </c>
      <c r="AC4" s="4" t="s">
        <v>148</v>
      </c>
      <c r="AD4" s="4" t="s">
        <v>149</v>
      </c>
      <c r="AE4" s="4" t="s">
        <v>150</v>
      </c>
      <c r="AF4" s="4" t="s">
        <v>151</v>
      </c>
      <c r="AG4" s="4" t="s">
        <v>152</v>
      </c>
      <c r="AH4" s="4" t="s">
        <v>153</v>
      </c>
      <c r="AI4" s="4" t="s">
        <v>154</v>
      </c>
      <c r="AJ4" s="4" t="s">
        <v>155</v>
      </c>
      <c r="AK4" s="4" t="s">
        <v>156</v>
      </c>
      <c r="AL4" s="4" t="s">
        <v>157</v>
      </c>
      <c r="AM4" s="4" t="s">
        <v>158</v>
      </c>
      <c r="AN4" s="4" t="s">
        <v>159</v>
      </c>
      <c r="AO4" s="4" t="s">
        <v>160</v>
      </c>
      <c r="AP4" s="4" t="s">
        <v>161</v>
      </c>
      <c r="AQ4" s="4" t="s">
        <v>162</v>
      </c>
      <c r="AR4" s="4" t="s">
        <v>163</v>
      </c>
      <c r="AS4" s="4" t="s">
        <v>164</v>
      </c>
      <c r="AT4" s="4" t="s">
        <v>165</v>
      </c>
      <c r="AU4" s="4" t="s">
        <v>166</v>
      </c>
      <c r="AV4" s="4" t="s">
        <v>167</v>
      </c>
      <c r="AW4" s="4" t="s">
        <v>168</v>
      </c>
      <c r="AX4" s="4" t="s">
        <v>169</v>
      </c>
      <c r="AY4" s="4" t="s">
        <v>170</v>
      </c>
      <c r="AZ4" s="4" t="s">
        <v>171</v>
      </c>
      <c r="BA4" s="4" t="s">
        <v>172</v>
      </c>
      <c r="BB4" s="4" t="s">
        <v>173</v>
      </c>
      <c r="BC4" s="4" t="s">
        <v>174</v>
      </c>
      <c r="BD4" s="4" t="s">
        <v>175</v>
      </c>
      <c r="BE4" s="4" t="s">
        <v>176</v>
      </c>
      <c r="BF4" s="4" t="s">
        <v>177</v>
      </c>
      <c r="BG4" s="4" t="s">
        <v>178</v>
      </c>
      <c r="BH4" s="4" t="s">
        <v>179</v>
      </c>
      <c r="BI4" s="4" t="s">
        <v>180</v>
      </c>
      <c r="BJ4" s="4" t="s">
        <v>180</v>
      </c>
      <c r="BK4" s="4" t="s">
        <v>180</v>
      </c>
      <c r="BL4" s="4">
        <f>G4+H4+I4+J4+K4+L4+M4+N4+O4+P4+Q4+R4+S4+T4+U4+V4+W4+X4+Y4+Z4+AA4+AB4+AC4+AD4+AE4+AF4+AG4+AH4+AI4+AJ4+AK4+AL4+AM4+AN4+AO4+AP4+AQ4+AR4+AS4+AT4+AU4+AV4+AW4+AX4+AY4+AZ4+BA4+BB4+BC4+BD4+BE4+BF4+BG4+BH4</f>
        <v>0.99663078703703689</v>
      </c>
    </row>
    <row r="5" spans="1:64" x14ac:dyDescent="0.25">
      <c r="A5" s="1">
        <v>6</v>
      </c>
      <c r="B5" s="1">
        <v>3</v>
      </c>
      <c r="C5" s="2">
        <v>102</v>
      </c>
      <c r="D5" s="3" t="s">
        <v>181</v>
      </c>
      <c r="E5" s="3" t="s">
        <v>125</v>
      </c>
      <c r="F5" s="1">
        <v>53</v>
      </c>
      <c r="G5" s="4" t="s">
        <v>182</v>
      </c>
      <c r="H5" s="4" t="s">
        <v>183</v>
      </c>
      <c r="I5" s="4" t="s">
        <v>78</v>
      </c>
      <c r="J5" s="4" t="s">
        <v>184</v>
      </c>
      <c r="K5" s="4" t="s">
        <v>185</v>
      </c>
      <c r="L5" s="4" t="s">
        <v>186</v>
      </c>
      <c r="M5" s="4" t="s">
        <v>187</v>
      </c>
      <c r="N5" s="4" t="s">
        <v>188</v>
      </c>
      <c r="O5" s="4" t="s">
        <v>189</v>
      </c>
      <c r="P5" s="4" t="s">
        <v>190</v>
      </c>
      <c r="Q5" s="4" t="s">
        <v>77</v>
      </c>
      <c r="R5" s="4" t="s">
        <v>191</v>
      </c>
      <c r="S5" s="4" t="s">
        <v>132</v>
      </c>
      <c r="T5" s="4" t="s">
        <v>192</v>
      </c>
      <c r="U5" s="4" t="s">
        <v>193</v>
      </c>
      <c r="V5" s="4" t="s">
        <v>194</v>
      </c>
      <c r="W5" s="4" t="s">
        <v>195</v>
      </c>
      <c r="X5" s="4" t="s">
        <v>196</v>
      </c>
      <c r="Y5" s="4" t="s">
        <v>197</v>
      </c>
      <c r="Z5" s="4" t="s">
        <v>198</v>
      </c>
      <c r="AA5" s="4" t="s">
        <v>199</v>
      </c>
      <c r="AB5" s="4" t="s">
        <v>200</v>
      </c>
      <c r="AC5" s="4" t="s">
        <v>201</v>
      </c>
      <c r="AD5" s="4" t="s">
        <v>202</v>
      </c>
      <c r="AE5" s="4" t="s">
        <v>203</v>
      </c>
      <c r="AF5" s="4" t="s">
        <v>204</v>
      </c>
      <c r="AG5" s="4" t="s">
        <v>205</v>
      </c>
      <c r="AH5" s="4" t="s">
        <v>206</v>
      </c>
      <c r="AI5" s="4" t="s">
        <v>207</v>
      </c>
      <c r="AJ5" s="4" t="s">
        <v>208</v>
      </c>
      <c r="AK5" s="4" t="s">
        <v>209</v>
      </c>
      <c r="AL5" s="4" t="s">
        <v>210</v>
      </c>
      <c r="AM5" s="4" t="s">
        <v>211</v>
      </c>
      <c r="AN5" s="4" t="s">
        <v>212</v>
      </c>
      <c r="AO5" s="4" t="s">
        <v>213</v>
      </c>
      <c r="AP5" s="4" t="s">
        <v>214</v>
      </c>
      <c r="AQ5" s="4" t="s">
        <v>215</v>
      </c>
      <c r="AR5" s="4" t="s">
        <v>216</v>
      </c>
      <c r="AS5" s="4" t="s">
        <v>217</v>
      </c>
      <c r="AT5" s="4" t="s">
        <v>218</v>
      </c>
      <c r="AU5" s="4" t="s">
        <v>219</v>
      </c>
      <c r="AV5" s="4" t="s">
        <v>220</v>
      </c>
      <c r="AW5" s="4" t="s">
        <v>221</v>
      </c>
      <c r="AX5" s="4" t="s">
        <v>222</v>
      </c>
      <c r="AY5" s="4" t="s">
        <v>223</v>
      </c>
      <c r="AZ5" s="4" t="s">
        <v>224</v>
      </c>
      <c r="BA5" s="4" t="s">
        <v>225</v>
      </c>
      <c r="BB5" s="4" t="s">
        <v>226</v>
      </c>
      <c r="BC5" s="4" t="s">
        <v>227</v>
      </c>
      <c r="BD5" s="4" t="s">
        <v>228</v>
      </c>
      <c r="BE5" s="4" t="s">
        <v>229</v>
      </c>
      <c r="BF5" s="4" t="s">
        <v>230</v>
      </c>
      <c r="BG5" s="4" t="s">
        <v>231</v>
      </c>
      <c r="BH5" s="4"/>
      <c r="BI5" s="4" t="s">
        <v>180</v>
      </c>
      <c r="BJ5" s="4" t="s">
        <v>180</v>
      </c>
      <c r="BK5" s="4" t="s">
        <v>180</v>
      </c>
      <c r="BL5" s="4">
        <f>G5+H5+I5+J5+K5+L5+M5+N5+O5+P5+Q5+R5+S5+T5+U5+V5+W5+X5+Y5+Z5+AA5+AB5+AC5+AD5+AE5+AF5+AG5+AH5+AI5+AJ5+AK5+AL5+AM5+AN5+AO5+AP5+AQ5+AR5+AS5+AT5+AU5+AV5+AW5+AX5+AY5+AZ5+BA5+BB5+BC5+BD5+BE5+BF5+BG5</f>
        <v>0.97635416666666697</v>
      </c>
    </row>
    <row r="6" spans="1:64" x14ac:dyDescent="0.25">
      <c r="A6" s="1">
        <v>8</v>
      </c>
      <c r="B6" s="1">
        <v>4</v>
      </c>
      <c r="C6" s="2">
        <v>517</v>
      </c>
      <c r="D6" s="3" t="s">
        <v>232</v>
      </c>
      <c r="E6" s="3" t="s">
        <v>233</v>
      </c>
      <c r="F6" s="1">
        <v>53</v>
      </c>
      <c r="G6" s="4" t="s">
        <v>234</v>
      </c>
      <c r="H6" s="4" t="s">
        <v>235</v>
      </c>
      <c r="I6" s="4" t="s">
        <v>236</v>
      </c>
      <c r="J6" s="4" t="s">
        <v>237</v>
      </c>
      <c r="K6" s="4" t="s">
        <v>238</v>
      </c>
      <c r="L6" s="4" t="s">
        <v>239</v>
      </c>
      <c r="M6" s="4" t="s">
        <v>240</v>
      </c>
      <c r="N6" s="4" t="s">
        <v>241</v>
      </c>
      <c r="O6" s="4" t="s">
        <v>242</v>
      </c>
      <c r="P6" s="4" t="s">
        <v>243</v>
      </c>
      <c r="Q6" s="4" t="s">
        <v>244</v>
      </c>
      <c r="R6" s="4" t="s">
        <v>245</v>
      </c>
      <c r="S6" s="4" t="s">
        <v>246</v>
      </c>
      <c r="T6" s="4" t="s">
        <v>247</v>
      </c>
      <c r="U6" s="4" t="s">
        <v>248</v>
      </c>
      <c r="V6" s="4" t="s">
        <v>249</v>
      </c>
      <c r="W6" s="4" t="s">
        <v>250</v>
      </c>
      <c r="X6" s="4" t="s">
        <v>251</v>
      </c>
      <c r="Y6" s="4" t="s">
        <v>252</v>
      </c>
      <c r="Z6" s="4" t="s">
        <v>253</v>
      </c>
      <c r="AA6" s="4" t="s">
        <v>254</v>
      </c>
      <c r="AB6" s="4" t="s">
        <v>255</v>
      </c>
      <c r="AC6" s="4" t="s">
        <v>256</v>
      </c>
      <c r="AD6" s="4" t="s">
        <v>257</v>
      </c>
      <c r="AE6" s="4" t="s">
        <v>258</v>
      </c>
      <c r="AF6" s="4" t="s">
        <v>259</v>
      </c>
      <c r="AG6" s="4" t="s">
        <v>260</v>
      </c>
      <c r="AH6" s="4" t="s">
        <v>261</v>
      </c>
      <c r="AI6" s="4" t="s">
        <v>262</v>
      </c>
      <c r="AJ6" s="4" t="s">
        <v>263</v>
      </c>
      <c r="AK6" s="4" t="s">
        <v>264</v>
      </c>
      <c r="AL6" s="4" t="s">
        <v>265</v>
      </c>
      <c r="AM6" s="4" t="s">
        <v>266</v>
      </c>
      <c r="AN6" s="4" t="s">
        <v>267</v>
      </c>
      <c r="AO6" s="4" t="s">
        <v>268</v>
      </c>
      <c r="AP6" s="4" t="s">
        <v>269</v>
      </c>
      <c r="AQ6" s="4" t="s">
        <v>270</v>
      </c>
      <c r="AR6" s="4" t="s">
        <v>271</v>
      </c>
      <c r="AS6" s="4" t="s">
        <v>272</v>
      </c>
      <c r="AT6" s="4" t="s">
        <v>273</v>
      </c>
      <c r="AU6" s="4" t="s">
        <v>274</v>
      </c>
      <c r="AV6" s="4" t="s">
        <v>275</v>
      </c>
      <c r="AW6" s="4" t="s">
        <v>276</v>
      </c>
      <c r="AX6" s="4" t="s">
        <v>277</v>
      </c>
      <c r="AY6" s="4" t="s">
        <v>278</v>
      </c>
      <c r="AZ6" s="4" t="s">
        <v>279</v>
      </c>
      <c r="BA6" s="4" t="s">
        <v>280</v>
      </c>
      <c r="BB6" s="4" t="s">
        <v>281</v>
      </c>
      <c r="BC6" s="4" t="s">
        <v>282</v>
      </c>
      <c r="BD6" s="4" t="s">
        <v>283</v>
      </c>
      <c r="BE6" s="4" t="s">
        <v>284</v>
      </c>
      <c r="BF6" s="4" t="s">
        <v>285</v>
      </c>
      <c r="BG6" s="4" t="s">
        <v>286</v>
      </c>
      <c r="BH6" s="4" t="s">
        <v>180</v>
      </c>
      <c r="BI6" s="4" t="s">
        <v>180</v>
      </c>
      <c r="BJ6" s="4" t="s">
        <v>180</v>
      </c>
      <c r="BK6" s="4" t="s">
        <v>180</v>
      </c>
      <c r="BL6" s="4">
        <f>G6+H6+I6+J6+K6+L6+M6+N6+O6+P6+Q6+R6+S6+T6+U6+V6+W6+X6+Y6+Z6+AA6+AB6+AC6+AD6+AE6+AF6+AG6+AH6+AI6+AJ6+AK6+AL6+AM6+AN6+AO6+AP6+AQ6+AR6+AS6+AT6+AU6+AV6+AW6+AX6+AY6+AZ6+BA6+BB6+BC6+BD6+BE6+BF6+BG6</f>
        <v>1.0028703703703707</v>
      </c>
    </row>
    <row r="7" spans="1:64" x14ac:dyDescent="0.25">
      <c r="A7" s="1">
        <v>18</v>
      </c>
      <c r="B7" s="1">
        <v>5</v>
      </c>
      <c r="C7" s="2">
        <v>76</v>
      </c>
      <c r="D7" s="3" t="s">
        <v>287</v>
      </c>
      <c r="E7" s="3" t="s">
        <v>288</v>
      </c>
      <c r="F7" s="1">
        <v>47</v>
      </c>
      <c r="G7" s="4" t="s">
        <v>289</v>
      </c>
      <c r="H7" s="4" t="s">
        <v>290</v>
      </c>
      <c r="I7" s="4" t="s">
        <v>291</v>
      </c>
      <c r="J7" s="4" t="s">
        <v>292</v>
      </c>
      <c r="K7" s="4" t="s">
        <v>293</v>
      </c>
      <c r="L7" s="4" t="s">
        <v>294</v>
      </c>
      <c r="M7" s="4" t="s">
        <v>295</v>
      </c>
      <c r="N7" s="4" t="s">
        <v>296</v>
      </c>
      <c r="O7" s="4" t="s">
        <v>297</v>
      </c>
      <c r="P7" s="4" t="s">
        <v>298</v>
      </c>
      <c r="Q7" s="4" t="s">
        <v>299</v>
      </c>
      <c r="R7" s="4" t="s">
        <v>300</v>
      </c>
      <c r="S7" s="4" t="s">
        <v>301</v>
      </c>
      <c r="T7" s="4" t="s">
        <v>302</v>
      </c>
      <c r="U7" s="4" t="s">
        <v>303</v>
      </c>
      <c r="V7" s="4" t="s">
        <v>304</v>
      </c>
      <c r="W7" s="4" t="s">
        <v>305</v>
      </c>
      <c r="X7" s="4" t="s">
        <v>306</v>
      </c>
      <c r="Y7" s="4" t="s">
        <v>307</v>
      </c>
      <c r="Z7" s="4" t="s">
        <v>308</v>
      </c>
      <c r="AA7" s="4" t="s">
        <v>309</v>
      </c>
      <c r="AB7" s="4" t="s">
        <v>310</v>
      </c>
      <c r="AC7" s="4" t="s">
        <v>311</v>
      </c>
      <c r="AD7" s="4" t="s">
        <v>312</v>
      </c>
      <c r="AE7" s="4" t="s">
        <v>313</v>
      </c>
      <c r="AF7" s="4" t="s">
        <v>314</v>
      </c>
      <c r="AG7" s="4" t="s">
        <v>315</v>
      </c>
      <c r="AH7" s="4" t="s">
        <v>316</v>
      </c>
      <c r="AI7" s="4" t="s">
        <v>317</v>
      </c>
      <c r="AJ7" s="4" t="s">
        <v>318</v>
      </c>
      <c r="AK7" s="4" t="s">
        <v>319</v>
      </c>
      <c r="AL7" s="4" t="s">
        <v>320</v>
      </c>
      <c r="AM7" s="4" t="s">
        <v>321</v>
      </c>
      <c r="AN7" s="4" t="s">
        <v>322</v>
      </c>
      <c r="AO7" s="4" t="s">
        <v>323</v>
      </c>
      <c r="AP7" s="4" t="s">
        <v>324</v>
      </c>
      <c r="AQ7" s="4" t="s">
        <v>325</v>
      </c>
      <c r="AR7" s="4" t="s">
        <v>326</v>
      </c>
      <c r="AS7" s="4" t="s">
        <v>327</v>
      </c>
      <c r="AT7" s="4" t="s">
        <v>328</v>
      </c>
      <c r="AU7" s="4" t="s">
        <v>329</v>
      </c>
      <c r="AV7" s="4" t="s">
        <v>330</v>
      </c>
      <c r="AW7" s="4" t="s">
        <v>331</v>
      </c>
      <c r="AX7" s="4" t="s">
        <v>332</v>
      </c>
      <c r="AY7" s="4" t="s">
        <v>333</v>
      </c>
      <c r="AZ7" s="4" t="s">
        <v>113</v>
      </c>
      <c r="BA7" s="4" t="s">
        <v>334</v>
      </c>
      <c r="BB7" s="4" t="s">
        <v>180</v>
      </c>
      <c r="BC7" s="4" t="s">
        <v>180</v>
      </c>
      <c r="BD7" s="4" t="s">
        <v>180</v>
      </c>
      <c r="BE7" s="4" t="s">
        <v>180</v>
      </c>
      <c r="BF7" s="4" t="s">
        <v>180</v>
      </c>
      <c r="BG7" s="4" t="s">
        <v>180</v>
      </c>
      <c r="BH7" s="4" t="s">
        <v>180</v>
      </c>
      <c r="BI7" s="4" t="s">
        <v>180</v>
      </c>
      <c r="BJ7" s="4" t="s">
        <v>180</v>
      </c>
      <c r="BK7" s="4" t="s">
        <v>180</v>
      </c>
      <c r="BL7" s="4">
        <f>G7+H7+I7+J7+K7+L7+M7+N7+O7+P7+Q7+R7+S7+T7+U7+V7+W7+X7+Y7+Z7+AA7+AB7+AC7+AD7+AE7+AF7+AG7+AH7+AI7+AJ7+AK7+AL7+AM7+AN7+AO7+AP7+AQ7+AR7+AS7+AT7+AU7+AV7+AW7+AX7+AY7+AZ7+BA7</f>
        <v>1.005033564814815</v>
      </c>
    </row>
    <row r="8" spans="1:64" x14ac:dyDescent="0.25">
      <c r="A8" s="1">
        <v>21</v>
      </c>
      <c r="B8" s="1">
        <v>6</v>
      </c>
      <c r="C8" s="2">
        <v>86</v>
      </c>
      <c r="D8" s="3" t="s">
        <v>335</v>
      </c>
      <c r="E8" s="3" t="s">
        <v>336</v>
      </c>
      <c r="F8" s="1">
        <v>46</v>
      </c>
      <c r="G8" s="4" t="s">
        <v>337</v>
      </c>
      <c r="H8" s="4" t="s">
        <v>338</v>
      </c>
      <c r="I8" s="4" t="s">
        <v>339</v>
      </c>
      <c r="J8" s="4" t="s">
        <v>340</v>
      </c>
      <c r="K8" s="4" t="s">
        <v>341</v>
      </c>
      <c r="L8" s="4" t="s">
        <v>342</v>
      </c>
      <c r="M8" s="4" t="s">
        <v>343</v>
      </c>
      <c r="N8" s="4" t="s">
        <v>344</v>
      </c>
      <c r="O8" s="4" t="s">
        <v>208</v>
      </c>
      <c r="P8" s="4" t="s">
        <v>135</v>
      </c>
      <c r="Q8" s="4" t="s">
        <v>345</v>
      </c>
      <c r="R8" s="4" t="s">
        <v>346</v>
      </c>
      <c r="S8" s="4" t="s">
        <v>347</v>
      </c>
      <c r="T8" s="4" t="s">
        <v>348</v>
      </c>
      <c r="U8" s="4" t="s">
        <v>349</v>
      </c>
      <c r="V8" s="4" t="s">
        <v>350</v>
      </c>
      <c r="W8" s="4" t="s">
        <v>351</v>
      </c>
      <c r="X8" s="4" t="s">
        <v>352</v>
      </c>
      <c r="Y8" s="4" t="s">
        <v>353</v>
      </c>
      <c r="Z8" s="4" t="s">
        <v>354</v>
      </c>
      <c r="AA8" s="4" t="s">
        <v>355</v>
      </c>
      <c r="AB8" s="4" t="s">
        <v>356</v>
      </c>
      <c r="AC8" s="4" t="s">
        <v>357</v>
      </c>
      <c r="AD8" s="4" t="s">
        <v>358</v>
      </c>
      <c r="AE8" s="4" t="s">
        <v>359</v>
      </c>
      <c r="AF8" s="4" t="s">
        <v>360</v>
      </c>
      <c r="AG8" s="4" t="s">
        <v>361</v>
      </c>
      <c r="AH8" s="4" t="s">
        <v>196</v>
      </c>
      <c r="AI8" s="4" t="s">
        <v>362</v>
      </c>
      <c r="AJ8" s="4" t="s">
        <v>363</v>
      </c>
      <c r="AK8" s="4" t="s">
        <v>364</v>
      </c>
      <c r="AL8" s="4" t="s">
        <v>264</v>
      </c>
      <c r="AM8" s="4" t="s">
        <v>365</v>
      </c>
      <c r="AN8" s="4" t="s">
        <v>366</v>
      </c>
      <c r="AO8" s="4" t="s">
        <v>367</v>
      </c>
      <c r="AP8" s="4" t="s">
        <v>368</v>
      </c>
      <c r="AQ8" s="4" t="s">
        <v>369</v>
      </c>
      <c r="AR8" s="4" t="s">
        <v>370</v>
      </c>
      <c r="AS8" s="4" t="s">
        <v>371</v>
      </c>
      <c r="AT8" s="4" t="s">
        <v>372</v>
      </c>
      <c r="AU8" s="4" t="s">
        <v>373</v>
      </c>
      <c r="AV8" s="4" t="s">
        <v>374</v>
      </c>
      <c r="AW8" s="4" t="s">
        <v>375</v>
      </c>
      <c r="AX8" s="4" t="s">
        <v>376</v>
      </c>
      <c r="AY8" s="4" t="s">
        <v>377</v>
      </c>
      <c r="AZ8" s="4" t="s">
        <v>378</v>
      </c>
      <c r="BA8" s="4" t="s">
        <v>180</v>
      </c>
      <c r="BB8" s="4" t="s">
        <v>180</v>
      </c>
      <c r="BC8" s="4" t="s">
        <v>180</v>
      </c>
      <c r="BD8" s="4" t="s">
        <v>180</v>
      </c>
      <c r="BE8" s="4" t="s">
        <v>180</v>
      </c>
      <c r="BF8" s="4" t="s">
        <v>180</v>
      </c>
      <c r="BG8" s="4" t="s">
        <v>180</v>
      </c>
      <c r="BH8" s="4" t="s">
        <v>180</v>
      </c>
      <c r="BI8" s="4" t="s">
        <v>180</v>
      </c>
      <c r="BJ8" s="4" t="s">
        <v>180</v>
      </c>
      <c r="BK8" s="4" t="s">
        <v>180</v>
      </c>
      <c r="BL8" s="4">
        <f>G8+H8+I8+J8+K8+L8+M8+N8+O8+P8+Q8+R8+S8+T8+U8+V8+W8+X8+Y8+Z8+AA8+AB8+AC8+AD8+AE8+AF8+AG8+AH8+AI8+AJ8+AK8+AL8+AM8+AN8+AO8+AP8+AQ8+AR8+AS8+AT8+AU8+AV8+AW8+AX8+AY8+AZ8</f>
        <v>0.99857870370370383</v>
      </c>
    </row>
    <row r="9" spans="1:64" x14ac:dyDescent="0.25">
      <c r="A9" s="1">
        <v>25</v>
      </c>
      <c r="B9" s="1">
        <v>7</v>
      </c>
      <c r="C9" s="2">
        <v>79</v>
      </c>
      <c r="D9" s="3" t="s">
        <v>379</v>
      </c>
      <c r="E9" s="3" t="s">
        <v>380</v>
      </c>
      <c r="F9" s="1">
        <v>45</v>
      </c>
      <c r="G9" s="4" t="s">
        <v>381</v>
      </c>
      <c r="H9" s="4" t="s">
        <v>382</v>
      </c>
      <c r="I9" s="4" t="s">
        <v>383</v>
      </c>
      <c r="J9" s="4" t="s">
        <v>384</v>
      </c>
      <c r="K9" s="4" t="s">
        <v>385</v>
      </c>
      <c r="L9" s="4" t="s">
        <v>386</v>
      </c>
      <c r="M9" s="4" t="s">
        <v>387</v>
      </c>
      <c r="N9" s="4" t="s">
        <v>388</v>
      </c>
      <c r="O9" s="4" t="s">
        <v>389</v>
      </c>
      <c r="P9" s="4" t="s">
        <v>390</v>
      </c>
      <c r="Q9" s="4" t="s">
        <v>391</v>
      </c>
      <c r="R9" s="4" t="s">
        <v>392</v>
      </c>
      <c r="S9" s="4" t="s">
        <v>393</v>
      </c>
      <c r="T9" s="4" t="s">
        <v>394</v>
      </c>
      <c r="U9" s="4" t="s">
        <v>395</v>
      </c>
      <c r="V9" s="4" t="s">
        <v>132</v>
      </c>
      <c r="W9" s="4" t="s">
        <v>396</v>
      </c>
      <c r="X9" s="4" t="s">
        <v>397</v>
      </c>
      <c r="Y9" s="4" t="s">
        <v>398</v>
      </c>
      <c r="Z9" s="4" t="s">
        <v>399</v>
      </c>
      <c r="AA9" s="4" t="s">
        <v>400</v>
      </c>
      <c r="AB9" s="4" t="s">
        <v>401</v>
      </c>
      <c r="AC9" s="4" t="s">
        <v>402</v>
      </c>
      <c r="AD9" s="4" t="s">
        <v>403</v>
      </c>
      <c r="AE9" s="4" t="s">
        <v>404</v>
      </c>
      <c r="AF9" s="4" t="s">
        <v>405</v>
      </c>
      <c r="AG9" s="4" t="s">
        <v>406</v>
      </c>
      <c r="AH9" s="4" t="s">
        <v>407</v>
      </c>
      <c r="AI9" s="4" t="s">
        <v>408</v>
      </c>
      <c r="AJ9" s="4" t="s">
        <v>409</v>
      </c>
      <c r="AK9" s="4" t="s">
        <v>410</v>
      </c>
      <c r="AL9" s="4" t="s">
        <v>411</v>
      </c>
      <c r="AM9" s="4" t="s">
        <v>412</v>
      </c>
      <c r="AN9" s="4" t="s">
        <v>413</v>
      </c>
      <c r="AO9" s="4" t="s">
        <v>414</v>
      </c>
      <c r="AP9" s="4" t="s">
        <v>415</v>
      </c>
      <c r="AQ9" s="4" t="s">
        <v>416</v>
      </c>
      <c r="AR9" s="4" t="s">
        <v>417</v>
      </c>
      <c r="AS9" s="4" t="s">
        <v>418</v>
      </c>
      <c r="AT9" s="4" t="s">
        <v>419</v>
      </c>
      <c r="AU9" s="4" t="s">
        <v>420</v>
      </c>
      <c r="AV9" s="4" t="s">
        <v>421</v>
      </c>
      <c r="AW9" s="4" t="s">
        <v>422</v>
      </c>
      <c r="AX9" s="4" t="s">
        <v>423</v>
      </c>
      <c r="AY9" s="4" t="s">
        <v>424</v>
      </c>
      <c r="AZ9" s="4" t="s">
        <v>180</v>
      </c>
      <c r="BA9" s="4" t="s">
        <v>180</v>
      </c>
      <c r="BB9" s="4" t="s">
        <v>180</v>
      </c>
      <c r="BC9" s="4" t="s">
        <v>180</v>
      </c>
      <c r="BD9" s="4" t="s">
        <v>180</v>
      </c>
      <c r="BE9" s="4" t="s">
        <v>180</v>
      </c>
      <c r="BF9" s="4" t="s">
        <v>180</v>
      </c>
      <c r="BG9" s="4" t="s">
        <v>180</v>
      </c>
      <c r="BH9" s="4" t="s">
        <v>180</v>
      </c>
      <c r="BI9" s="4" t="s">
        <v>180</v>
      </c>
      <c r="BJ9" s="4" t="s">
        <v>180</v>
      </c>
      <c r="BK9" s="4" t="s">
        <v>180</v>
      </c>
      <c r="BL9" s="4">
        <f>G9+H9+I9+J9+K9+L9+M9+N9+O9+P9+Q9+R9+S9+T9+U9+V9+W9+X9+Y9+Z9+AA9+AB9+AC9+AD9+AE9+AF9+AG9+AH9+AI9+AJ9+AK9+AL9+AM9+AN9+AO9+AP9+AQ9+AR9+AS9+AT9+AU9+AV9+AW9+AX9+AY9</f>
        <v>0.99506828703703698</v>
      </c>
    </row>
    <row r="10" spans="1:64" x14ac:dyDescent="0.25">
      <c r="A10" s="1">
        <v>28</v>
      </c>
      <c r="B10" s="1">
        <v>8</v>
      </c>
      <c r="C10" s="2">
        <v>85</v>
      </c>
      <c r="D10" s="3" t="s">
        <v>425</v>
      </c>
      <c r="E10" s="3" t="s">
        <v>426</v>
      </c>
      <c r="F10" s="1">
        <v>43</v>
      </c>
      <c r="G10" s="4" t="s">
        <v>427</v>
      </c>
      <c r="H10" s="4" t="s">
        <v>428</v>
      </c>
      <c r="I10" s="4" t="s">
        <v>429</v>
      </c>
      <c r="J10" s="4" t="s">
        <v>430</v>
      </c>
      <c r="K10" s="4" t="s">
        <v>431</v>
      </c>
      <c r="L10" s="4" t="s">
        <v>432</v>
      </c>
      <c r="M10" s="4" t="s">
        <v>433</v>
      </c>
      <c r="N10" s="4" t="s">
        <v>434</v>
      </c>
      <c r="O10" s="4" t="s">
        <v>435</v>
      </c>
      <c r="P10" s="4" t="s">
        <v>436</v>
      </c>
      <c r="Q10" s="4" t="s">
        <v>437</v>
      </c>
      <c r="R10" s="4" t="s">
        <v>438</v>
      </c>
      <c r="S10" s="4" t="s">
        <v>78</v>
      </c>
      <c r="T10" s="4" t="s">
        <v>439</v>
      </c>
      <c r="U10" s="4" t="s">
        <v>440</v>
      </c>
      <c r="V10" s="4" t="s">
        <v>441</v>
      </c>
      <c r="W10" s="4" t="s">
        <v>442</v>
      </c>
      <c r="X10" s="4" t="s">
        <v>443</v>
      </c>
      <c r="Y10" s="4" t="s">
        <v>444</v>
      </c>
      <c r="Z10" s="4" t="s">
        <v>445</v>
      </c>
      <c r="AA10" s="4" t="s">
        <v>446</v>
      </c>
      <c r="AB10" s="4" t="s">
        <v>447</v>
      </c>
      <c r="AC10" s="4" t="s">
        <v>448</v>
      </c>
      <c r="AD10" s="4" t="s">
        <v>449</v>
      </c>
      <c r="AE10" s="4" t="s">
        <v>450</v>
      </c>
      <c r="AF10" s="4" t="s">
        <v>186</v>
      </c>
      <c r="AG10" s="4" t="s">
        <v>451</v>
      </c>
      <c r="AH10" s="4" t="s">
        <v>452</v>
      </c>
      <c r="AI10" s="4" t="s">
        <v>453</v>
      </c>
      <c r="AJ10" s="4" t="s">
        <v>454</v>
      </c>
      <c r="AK10" s="4" t="s">
        <v>455</v>
      </c>
      <c r="AL10" s="4" t="s">
        <v>456</v>
      </c>
      <c r="AM10" s="4" t="s">
        <v>457</v>
      </c>
      <c r="AN10" s="4" t="s">
        <v>458</v>
      </c>
      <c r="AO10" s="4" t="s">
        <v>459</v>
      </c>
      <c r="AP10" s="4" t="s">
        <v>460</v>
      </c>
      <c r="AQ10" s="4" t="s">
        <v>461</v>
      </c>
      <c r="AR10" s="4" t="s">
        <v>462</v>
      </c>
      <c r="AS10" s="4" t="s">
        <v>463</v>
      </c>
      <c r="AT10" s="4" t="s">
        <v>464</v>
      </c>
      <c r="AU10" s="4" t="s">
        <v>465</v>
      </c>
      <c r="AV10" s="4" t="s">
        <v>466</v>
      </c>
      <c r="AW10" s="4" t="s">
        <v>467</v>
      </c>
      <c r="AX10" s="4" t="s">
        <v>180</v>
      </c>
      <c r="AY10" s="4" t="s">
        <v>180</v>
      </c>
      <c r="AZ10" s="4" t="s">
        <v>180</v>
      </c>
      <c r="BA10" s="4" t="s">
        <v>180</v>
      </c>
      <c r="BB10" s="4" t="s">
        <v>180</v>
      </c>
      <c r="BC10" s="4" t="s">
        <v>180</v>
      </c>
      <c r="BD10" s="4" t="s">
        <v>180</v>
      </c>
      <c r="BE10" s="4" t="s">
        <v>180</v>
      </c>
      <c r="BF10" s="4" t="s">
        <v>180</v>
      </c>
      <c r="BG10" s="4" t="s">
        <v>180</v>
      </c>
      <c r="BH10" s="4" t="s">
        <v>180</v>
      </c>
      <c r="BI10" s="4" t="s">
        <v>180</v>
      </c>
      <c r="BJ10" s="4" t="s">
        <v>180</v>
      </c>
      <c r="BK10" s="4" t="s">
        <v>180</v>
      </c>
      <c r="BL10" s="4">
        <f>G10+H10+I10+J10+K10+L10+M10+N10+O10+P10+Q10+R10+S10+T10+U10+V10+W10+X10+Y10+Z10+AA10+AB10+AC10+AD10+AE10+AF10+AG10+AH10+AI10+AJ10+AK10+AL10+AM10+AN10+AO10+AP10+AQ10+AR10+AS10+AT10+AU10+AV10+AW10</f>
        <v>0.98723379629629648</v>
      </c>
    </row>
    <row r="11" spans="1:64" x14ac:dyDescent="0.25">
      <c r="A11" s="1">
        <v>30</v>
      </c>
      <c r="B11" s="1">
        <v>9</v>
      </c>
      <c r="C11" s="2">
        <v>77</v>
      </c>
      <c r="D11" s="3" t="s">
        <v>468</v>
      </c>
      <c r="E11" s="3" t="s">
        <v>469</v>
      </c>
      <c r="F11" s="1">
        <v>42</v>
      </c>
      <c r="G11" s="4" t="s">
        <v>470</v>
      </c>
      <c r="H11" s="4" t="s">
        <v>471</v>
      </c>
      <c r="I11" s="4" t="s">
        <v>472</v>
      </c>
      <c r="J11" s="4" t="s">
        <v>473</v>
      </c>
      <c r="K11" s="4" t="s">
        <v>474</v>
      </c>
      <c r="L11" s="4" t="s">
        <v>475</v>
      </c>
      <c r="M11" s="4" t="s">
        <v>476</v>
      </c>
      <c r="N11" s="4" t="s">
        <v>349</v>
      </c>
      <c r="O11" s="4" t="s">
        <v>477</v>
      </c>
      <c r="P11" s="4" t="s">
        <v>478</v>
      </c>
      <c r="Q11" s="4" t="s">
        <v>479</v>
      </c>
      <c r="R11" s="4" t="s">
        <v>480</v>
      </c>
      <c r="S11" s="4" t="s">
        <v>481</v>
      </c>
      <c r="T11" s="4" t="s">
        <v>482</v>
      </c>
      <c r="U11" s="4" t="s">
        <v>483</v>
      </c>
      <c r="V11" s="4" t="s">
        <v>484</v>
      </c>
      <c r="W11" s="4" t="s">
        <v>485</v>
      </c>
      <c r="X11" s="4" t="s">
        <v>486</v>
      </c>
      <c r="Y11" s="4" t="s">
        <v>487</v>
      </c>
      <c r="Z11" s="4" t="s">
        <v>488</v>
      </c>
      <c r="AA11" s="4" t="s">
        <v>489</v>
      </c>
      <c r="AB11" s="4" t="s">
        <v>490</v>
      </c>
      <c r="AC11" s="4" t="s">
        <v>491</v>
      </c>
      <c r="AD11" s="4" t="s">
        <v>492</v>
      </c>
      <c r="AE11" s="4" t="s">
        <v>493</v>
      </c>
      <c r="AF11" s="4" t="s">
        <v>494</v>
      </c>
      <c r="AG11" s="4" t="s">
        <v>495</v>
      </c>
      <c r="AH11" s="4" t="s">
        <v>496</v>
      </c>
      <c r="AI11" s="4" t="s">
        <v>497</v>
      </c>
      <c r="AJ11" s="4" t="s">
        <v>498</v>
      </c>
      <c r="AK11" s="4" t="s">
        <v>499</v>
      </c>
      <c r="AL11" s="4" t="s">
        <v>500</v>
      </c>
      <c r="AM11" s="4" t="s">
        <v>501</v>
      </c>
      <c r="AN11" s="4" t="s">
        <v>502</v>
      </c>
      <c r="AO11" s="4" t="s">
        <v>503</v>
      </c>
      <c r="AP11" s="4" t="s">
        <v>504</v>
      </c>
      <c r="AQ11" s="4" t="s">
        <v>505</v>
      </c>
      <c r="AR11" s="4" t="s">
        <v>506</v>
      </c>
      <c r="AS11" s="4" t="s">
        <v>507</v>
      </c>
      <c r="AT11" s="4" t="s">
        <v>508</v>
      </c>
      <c r="AU11" s="4" t="s">
        <v>509</v>
      </c>
      <c r="AV11" s="4" t="s">
        <v>510</v>
      </c>
      <c r="AW11" s="4" t="s">
        <v>180</v>
      </c>
      <c r="AX11" s="4" t="s">
        <v>180</v>
      </c>
      <c r="AY11" s="4" t="s">
        <v>180</v>
      </c>
      <c r="AZ11" s="4" t="s">
        <v>180</v>
      </c>
      <c r="BA11" s="4" t="s">
        <v>180</v>
      </c>
      <c r="BB11" s="4" t="s">
        <v>180</v>
      </c>
      <c r="BC11" s="4" t="s">
        <v>180</v>
      </c>
      <c r="BD11" s="4" t="s">
        <v>180</v>
      </c>
      <c r="BE11" s="4" t="s">
        <v>180</v>
      </c>
      <c r="BF11" s="4" t="s">
        <v>180</v>
      </c>
      <c r="BG11" s="4" t="s">
        <v>180</v>
      </c>
      <c r="BH11" s="4" t="s">
        <v>180</v>
      </c>
      <c r="BI11" s="4" t="s">
        <v>180</v>
      </c>
      <c r="BJ11" s="4" t="s">
        <v>180</v>
      </c>
      <c r="BK11" s="4" t="s">
        <v>180</v>
      </c>
      <c r="BL11" s="4">
        <f>G11+H11+I11+J11+K11+L11+M11+N11+O11+P11+Q11+R11+S11+T11+U11+V11+W11+X11+Y11+Z11+AA11+AB11+AC11+AD11+AE11+AF11+AG11+AH11+AI11+AJ11+AK11+AL11+AM11+AN11+AO11+AP11+AQ11+AR11+AS11+AT11+AU11+AV11</f>
        <v>1.0047789351851852</v>
      </c>
    </row>
    <row r="12" spans="1:64" x14ac:dyDescent="0.25">
      <c r="A12" s="1">
        <v>35</v>
      </c>
      <c r="B12" s="1">
        <v>10</v>
      </c>
      <c r="C12" s="2">
        <v>84</v>
      </c>
      <c r="D12" s="3" t="s">
        <v>511</v>
      </c>
      <c r="E12" s="3" t="s">
        <v>512</v>
      </c>
      <c r="F12" s="1">
        <v>39</v>
      </c>
      <c r="G12" s="4" t="s">
        <v>513</v>
      </c>
      <c r="H12" s="4" t="s">
        <v>514</v>
      </c>
      <c r="I12" s="4" t="s">
        <v>515</v>
      </c>
      <c r="J12" s="4" t="s">
        <v>516</v>
      </c>
      <c r="K12" s="4" t="s">
        <v>517</v>
      </c>
      <c r="L12" s="4" t="s">
        <v>518</v>
      </c>
      <c r="M12" s="4" t="s">
        <v>519</v>
      </c>
      <c r="N12" s="4" t="s">
        <v>520</v>
      </c>
      <c r="O12" s="4" t="s">
        <v>521</v>
      </c>
      <c r="P12" s="4" t="s">
        <v>522</v>
      </c>
      <c r="Q12" s="4" t="s">
        <v>523</v>
      </c>
      <c r="R12" s="4" t="s">
        <v>524</v>
      </c>
      <c r="S12" s="4" t="s">
        <v>525</v>
      </c>
      <c r="T12" s="4" t="s">
        <v>526</v>
      </c>
      <c r="U12" s="4" t="s">
        <v>527</v>
      </c>
      <c r="V12" s="4" t="s">
        <v>528</v>
      </c>
      <c r="W12" s="4" t="s">
        <v>529</v>
      </c>
      <c r="X12" s="4" t="s">
        <v>530</v>
      </c>
      <c r="Y12" s="4" t="s">
        <v>531</v>
      </c>
      <c r="Z12" s="4" t="s">
        <v>532</v>
      </c>
      <c r="AA12" s="4" t="s">
        <v>533</v>
      </c>
      <c r="AB12" s="4" t="s">
        <v>534</v>
      </c>
      <c r="AC12" s="4" t="s">
        <v>535</v>
      </c>
      <c r="AD12" s="4" t="s">
        <v>536</v>
      </c>
      <c r="AE12" s="4" t="s">
        <v>537</v>
      </c>
      <c r="AF12" s="4" t="s">
        <v>538</v>
      </c>
      <c r="AG12" s="4" t="s">
        <v>539</v>
      </c>
      <c r="AH12" s="4" t="s">
        <v>540</v>
      </c>
      <c r="AI12" s="4" t="s">
        <v>541</v>
      </c>
      <c r="AJ12" s="4" t="s">
        <v>542</v>
      </c>
      <c r="AK12" s="4" t="s">
        <v>543</v>
      </c>
      <c r="AL12" s="4" t="s">
        <v>544</v>
      </c>
      <c r="AM12" s="4" t="s">
        <v>545</v>
      </c>
      <c r="AN12" s="4" t="s">
        <v>546</v>
      </c>
      <c r="AO12" s="4" t="s">
        <v>547</v>
      </c>
      <c r="AP12" s="4" t="s">
        <v>548</v>
      </c>
      <c r="AQ12" s="4" t="s">
        <v>549</v>
      </c>
      <c r="AR12" s="4" t="s">
        <v>550</v>
      </c>
      <c r="AS12" s="4" t="s">
        <v>551</v>
      </c>
      <c r="AT12" s="4" t="s">
        <v>180</v>
      </c>
      <c r="AU12" s="4" t="s">
        <v>180</v>
      </c>
      <c r="AV12" s="4" t="s">
        <v>180</v>
      </c>
      <c r="AW12" s="4" t="s">
        <v>180</v>
      </c>
      <c r="AX12" s="4" t="s">
        <v>180</v>
      </c>
      <c r="AY12" s="4" t="s">
        <v>180</v>
      </c>
      <c r="AZ12" s="4" t="s">
        <v>180</v>
      </c>
      <c r="BA12" s="4" t="s">
        <v>180</v>
      </c>
      <c r="BB12" s="4" t="s">
        <v>180</v>
      </c>
      <c r="BC12" s="4" t="s">
        <v>180</v>
      </c>
      <c r="BD12" s="4" t="s">
        <v>180</v>
      </c>
      <c r="BE12" s="4" t="s">
        <v>180</v>
      </c>
      <c r="BF12" s="4" t="s">
        <v>180</v>
      </c>
      <c r="BG12" s="4" t="s">
        <v>180</v>
      </c>
      <c r="BH12" s="4" t="s">
        <v>180</v>
      </c>
      <c r="BI12" s="4" t="s">
        <v>180</v>
      </c>
      <c r="BJ12" s="4" t="s">
        <v>180</v>
      </c>
      <c r="BK12" s="4" t="s">
        <v>180</v>
      </c>
      <c r="BL12" s="4">
        <f>G12+H12+I12+J12+K12+L12+M12+N12+O12+P12+Q12+R12+S12+T12+U12+V12+W12+X12+Y12+Z12+AA12+AB12+AC12+AD12+AE12+AF12+AG12+AH12+AI12+AJ12+AK12+AL12+AM12+AN12+AO12+AP12+AQ12+AR12+AS12</f>
        <v>0.99703124999999992</v>
      </c>
    </row>
    <row r="13" spans="1:64" x14ac:dyDescent="0.25">
      <c r="A13" s="1">
        <v>38</v>
      </c>
      <c r="B13" s="1">
        <v>11</v>
      </c>
      <c r="C13" s="2">
        <v>89</v>
      </c>
      <c r="D13" s="3" t="s">
        <v>552</v>
      </c>
      <c r="E13" s="3" t="s">
        <v>553</v>
      </c>
      <c r="F13" s="1">
        <v>38</v>
      </c>
      <c r="G13" s="4" t="s">
        <v>554</v>
      </c>
      <c r="H13" s="4" t="s">
        <v>350</v>
      </c>
      <c r="I13" s="4" t="s">
        <v>555</v>
      </c>
      <c r="J13" s="4" t="s">
        <v>556</v>
      </c>
      <c r="K13" s="4" t="s">
        <v>557</v>
      </c>
      <c r="L13" s="4" t="s">
        <v>558</v>
      </c>
      <c r="M13" s="4" t="s">
        <v>559</v>
      </c>
      <c r="N13" s="4" t="s">
        <v>560</v>
      </c>
      <c r="O13" s="4" t="s">
        <v>561</v>
      </c>
      <c r="P13" s="4" t="s">
        <v>387</v>
      </c>
      <c r="Q13" s="4" t="s">
        <v>562</v>
      </c>
      <c r="R13" s="4" t="s">
        <v>563</v>
      </c>
      <c r="S13" s="4" t="s">
        <v>564</v>
      </c>
      <c r="T13" s="4" t="s">
        <v>565</v>
      </c>
      <c r="U13" s="4" t="s">
        <v>566</v>
      </c>
      <c r="V13" s="4" t="s">
        <v>567</v>
      </c>
      <c r="W13" s="4" t="s">
        <v>568</v>
      </c>
      <c r="X13" s="4" t="s">
        <v>436</v>
      </c>
      <c r="Y13" s="4" t="s">
        <v>569</v>
      </c>
      <c r="Z13" s="4" t="s">
        <v>570</v>
      </c>
      <c r="AA13" s="4" t="s">
        <v>571</v>
      </c>
      <c r="AB13" s="4" t="s">
        <v>572</v>
      </c>
      <c r="AC13" s="4" t="s">
        <v>573</v>
      </c>
      <c r="AD13" s="4" t="s">
        <v>574</v>
      </c>
      <c r="AE13" s="4" t="s">
        <v>102</v>
      </c>
      <c r="AF13" s="4" t="s">
        <v>575</v>
      </c>
      <c r="AG13" s="4" t="s">
        <v>576</v>
      </c>
      <c r="AH13" s="4" t="s">
        <v>577</v>
      </c>
      <c r="AI13" s="4" t="s">
        <v>578</v>
      </c>
      <c r="AJ13" s="4" t="s">
        <v>579</v>
      </c>
      <c r="AK13" s="4" t="s">
        <v>530</v>
      </c>
      <c r="AL13" s="4" t="s">
        <v>580</v>
      </c>
      <c r="AM13" s="4" t="s">
        <v>581</v>
      </c>
      <c r="AN13" s="4" t="s">
        <v>582</v>
      </c>
      <c r="AO13" s="4" t="s">
        <v>583</v>
      </c>
      <c r="AP13" s="4" t="s">
        <v>584</v>
      </c>
      <c r="AQ13" s="4" t="s">
        <v>585</v>
      </c>
      <c r="AR13" s="4" t="s">
        <v>586</v>
      </c>
      <c r="AS13" s="4" t="s">
        <v>180</v>
      </c>
      <c r="AT13" s="4" t="s">
        <v>180</v>
      </c>
      <c r="AU13" s="4" t="s">
        <v>180</v>
      </c>
      <c r="AV13" s="4" t="s">
        <v>180</v>
      </c>
      <c r="AW13" s="4" t="s">
        <v>180</v>
      </c>
      <c r="AX13" s="4" t="s">
        <v>180</v>
      </c>
      <c r="AY13" s="4" t="s">
        <v>180</v>
      </c>
      <c r="AZ13" s="4" t="s">
        <v>180</v>
      </c>
      <c r="BA13" s="4" t="s">
        <v>180</v>
      </c>
      <c r="BB13" s="4" t="s">
        <v>180</v>
      </c>
      <c r="BC13" s="4" t="s">
        <v>180</v>
      </c>
      <c r="BD13" s="4" t="s">
        <v>180</v>
      </c>
      <c r="BE13" s="4" t="s">
        <v>180</v>
      </c>
      <c r="BF13" s="4" t="s">
        <v>180</v>
      </c>
      <c r="BG13" s="4" t="s">
        <v>180</v>
      </c>
      <c r="BH13" s="4" t="s">
        <v>180</v>
      </c>
      <c r="BI13" s="4" t="s">
        <v>180</v>
      </c>
      <c r="BJ13" s="4" t="s">
        <v>180</v>
      </c>
      <c r="BK13" s="4" t="s">
        <v>180</v>
      </c>
      <c r="BL13" s="4">
        <f>G13+H13+I13+J13+K13+L13+M13+N13+O13+P13+Q13+R13+S13+T13+U13+V13+W13+X13+Y13+Z13+AA13+AB13+AC13+AD13+AE13+AF13+AG13+AH13+AI13+AJ13+AK13+AL13+AM13+AN13+AO13+AP13+AQ13+AR13</f>
        <v>0.99752314814814813</v>
      </c>
    </row>
    <row r="14" spans="1:64" x14ac:dyDescent="0.25">
      <c r="A14" s="1">
        <v>40</v>
      </c>
      <c r="B14" s="1">
        <v>12</v>
      </c>
      <c r="C14" s="2">
        <v>80</v>
      </c>
      <c r="D14" s="3" t="s">
        <v>587</v>
      </c>
      <c r="E14" s="3" t="s">
        <v>553</v>
      </c>
      <c r="F14" s="1">
        <v>38</v>
      </c>
      <c r="G14" s="4" t="s">
        <v>588</v>
      </c>
      <c r="H14" s="4" t="s">
        <v>589</v>
      </c>
      <c r="I14" s="4" t="s">
        <v>590</v>
      </c>
      <c r="J14" s="4" t="s">
        <v>591</v>
      </c>
      <c r="K14" s="4" t="s">
        <v>592</v>
      </c>
      <c r="L14" s="4" t="s">
        <v>593</v>
      </c>
      <c r="M14" s="4" t="s">
        <v>594</v>
      </c>
      <c r="N14" s="4" t="s">
        <v>595</v>
      </c>
      <c r="O14" s="4" t="s">
        <v>596</v>
      </c>
      <c r="P14" s="4" t="s">
        <v>597</v>
      </c>
      <c r="Q14" s="4" t="s">
        <v>598</v>
      </c>
      <c r="R14" s="4" t="s">
        <v>599</v>
      </c>
      <c r="S14" s="4" t="s">
        <v>600</v>
      </c>
      <c r="T14" s="4" t="s">
        <v>601</v>
      </c>
      <c r="U14" s="4" t="s">
        <v>602</v>
      </c>
      <c r="V14" s="4" t="s">
        <v>603</v>
      </c>
      <c r="W14" s="4" t="s">
        <v>604</v>
      </c>
      <c r="X14" s="4" t="s">
        <v>605</v>
      </c>
      <c r="Y14" s="4" t="s">
        <v>606</v>
      </c>
      <c r="Z14" s="4" t="s">
        <v>607</v>
      </c>
      <c r="AA14" s="4" t="s">
        <v>608</v>
      </c>
      <c r="AB14" s="4" t="s">
        <v>609</v>
      </c>
      <c r="AC14" s="4" t="s">
        <v>610</v>
      </c>
      <c r="AD14" s="4" t="s">
        <v>611</v>
      </c>
      <c r="AE14" s="4" t="s">
        <v>612</v>
      </c>
      <c r="AF14" s="4" t="s">
        <v>613</v>
      </c>
      <c r="AG14" s="4" t="s">
        <v>614</v>
      </c>
      <c r="AH14" s="4" t="s">
        <v>615</v>
      </c>
      <c r="AI14" s="4" t="s">
        <v>616</v>
      </c>
      <c r="AJ14" s="4" t="s">
        <v>617</v>
      </c>
      <c r="AK14" s="4" t="s">
        <v>618</v>
      </c>
      <c r="AL14" s="4" t="s">
        <v>619</v>
      </c>
      <c r="AM14" s="4" t="s">
        <v>620</v>
      </c>
      <c r="AN14" s="4" t="s">
        <v>621</v>
      </c>
      <c r="AO14" s="4" t="s">
        <v>622</v>
      </c>
      <c r="AP14" s="4" t="s">
        <v>623</v>
      </c>
      <c r="AQ14" s="4" t="s">
        <v>624</v>
      </c>
      <c r="AR14" s="4" t="s">
        <v>625</v>
      </c>
      <c r="AS14" s="4" t="s">
        <v>180</v>
      </c>
      <c r="AT14" s="4" t="s">
        <v>180</v>
      </c>
      <c r="AU14" s="4" t="s">
        <v>180</v>
      </c>
      <c r="AV14" s="4" t="s">
        <v>180</v>
      </c>
      <c r="AW14" s="4" t="s">
        <v>180</v>
      </c>
      <c r="AX14" s="4" t="s">
        <v>180</v>
      </c>
      <c r="AY14" s="4" t="s">
        <v>180</v>
      </c>
      <c r="AZ14" s="4" t="s">
        <v>180</v>
      </c>
      <c r="BA14" s="4" t="s">
        <v>180</v>
      </c>
      <c r="BB14" s="4" t="s">
        <v>180</v>
      </c>
      <c r="BC14" s="4" t="s">
        <v>180</v>
      </c>
      <c r="BD14" s="4" t="s">
        <v>180</v>
      </c>
      <c r="BE14" s="4" t="s">
        <v>180</v>
      </c>
      <c r="BF14" s="4" t="s">
        <v>180</v>
      </c>
      <c r="BG14" s="4" t="s">
        <v>180</v>
      </c>
      <c r="BH14" s="4" t="s">
        <v>180</v>
      </c>
      <c r="BI14" s="4" t="s">
        <v>180</v>
      </c>
      <c r="BJ14" s="4" t="s">
        <v>180</v>
      </c>
      <c r="BK14" s="4" t="s">
        <v>180</v>
      </c>
      <c r="BL14" s="4">
        <f>G14+H14+I14+J14+K14+L14+M14+N14+O14+P14+Q14+R14+S14+T14+U14+V14+W14+X14+Y14+Z14+AA14+AB14+AC14+AD14+AE14+AF14+AG14+AH14+AI14+AJ14+AK14+AL14+AM14+AN14+AO14+AP14+AQ14+AR14</f>
        <v>1.0042175925925927</v>
      </c>
    </row>
    <row r="15" spans="1:64" x14ac:dyDescent="0.25">
      <c r="A15" s="1">
        <v>44</v>
      </c>
      <c r="B15" s="1">
        <v>13</v>
      </c>
      <c r="C15" s="2">
        <v>81</v>
      </c>
      <c r="D15" s="3" t="s">
        <v>626</v>
      </c>
      <c r="E15" s="3" t="s">
        <v>627</v>
      </c>
      <c r="F15" s="1">
        <v>36</v>
      </c>
      <c r="G15" s="4" t="s">
        <v>628</v>
      </c>
      <c r="H15" s="4" t="s">
        <v>629</v>
      </c>
      <c r="I15" s="4" t="s">
        <v>630</v>
      </c>
      <c r="J15" s="4" t="s">
        <v>631</v>
      </c>
      <c r="K15" s="4" t="s">
        <v>632</v>
      </c>
      <c r="L15" s="4" t="s">
        <v>633</v>
      </c>
      <c r="M15" s="4" t="s">
        <v>634</v>
      </c>
      <c r="N15" s="4" t="s">
        <v>635</v>
      </c>
      <c r="O15" s="4" t="s">
        <v>636</v>
      </c>
      <c r="P15" s="4" t="s">
        <v>637</v>
      </c>
      <c r="Q15" s="4" t="s">
        <v>638</v>
      </c>
      <c r="R15" s="4" t="s">
        <v>639</v>
      </c>
      <c r="S15" s="4" t="s">
        <v>640</v>
      </c>
      <c r="T15" s="4" t="s">
        <v>391</v>
      </c>
      <c r="U15" s="4" t="s">
        <v>203</v>
      </c>
      <c r="V15" s="4" t="s">
        <v>641</v>
      </c>
      <c r="W15" s="4" t="s">
        <v>642</v>
      </c>
      <c r="X15" s="4" t="s">
        <v>643</v>
      </c>
      <c r="Y15" s="4" t="s">
        <v>644</v>
      </c>
      <c r="Z15" s="4" t="s">
        <v>645</v>
      </c>
      <c r="AA15" s="4" t="s">
        <v>646</v>
      </c>
      <c r="AB15" s="4" t="s">
        <v>647</v>
      </c>
      <c r="AC15" s="4" t="s">
        <v>648</v>
      </c>
      <c r="AD15" s="4" t="s">
        <v>649</v>
      </c>
      <c r="AE15" s="4" t="s">
        <v>650</v>
      </c>
      <c r="AF15" s="4" t="s">
        <v>651</v>
      </c>
      <c r="AG15" s="4" t="s">
        <v>652</v>
      </c>
      <c r="AH15" s="4" t="s">
        <v>653</v>
      </c>
      <c r="AI15" s="4" t="s">
        <v>654</v>
      </c>
      <c r="AJ15" s="4" t="s">
        <v>655</v>
      </c>
      <c r="AK15" s="4" t="s">
        <v>656</v>
      </c>
      <c r="AL15" s="4" t="s">
        <v>657</v>
      </c>
      <c r="AM15" s="4" t="s">
        <v>658</v>
      </c>
      <c r="AN15" s="4" t="s">
        <v>659</v>
      </c>
      <c r="AO15" s="4" t="s">
        <v>660</v>
      </c>
      <c r="AP15" s="4" t="s">
        <v>661</v>
      </c>
      <c r="AQ15" s="4" t="s">
        <v>180</v>
      </c>
      <c r="AR15" s="4" t="s">
        <v>180</v>
      </c>
      <c r="AS15" s="4" t="s">
        <v>180</v>
      </c>
      <c r="AT15" s="4" t="s">
        <v>180</v>
      </c>
      <c r="AU15" s="4" t="s">
        <v>180</v>
      </c>
      <c r="AV15" s="4" t="s">
        <v>180</v>
      </c>
      <c r="AW15" s="4" t="s">
        <v>180</v>
      </c>
      <c r="AX15" s="4" t="s">
        <v>180</v>
      </c>
      <c r="AY15" s="4" t="s">
        <v>180</v>
      </c>
      <c r="AZ15" s="4" t="s">
        <v>180</v>
      </c>
      <c r="BA15" s="4" t="s">
        <v>180</v>
      </c>
      <c r="BB15" s="4" t="s">
        <v>180</v>
      </c>
      <c r="BC15" s="4" t="s">
        <v>180</v>
      </c>
      <c r="BD15" s="4" t="s">
        <v>180</v>
      </c>
      <c r="BE15" s="4" t="s">
        <v>180</v>
      </c>
      <c r="BF15" s="4" t="s">
        <v>180</v>
      </c>
      <c r="BG15" s="4" t="s">
        <v>180</v>
      </c>
      <c r="BH15" s="4" t="s">
        <v>180</v>
      </c>
      <c r="BI15" s="4" t="s">
        <v>180</v>
      </c>
      <c r="BJ15" s="4" t="s">
        <v>180</v>
      </c>
      <c r="BK15" s="4" t="s">
        <v>180</v>
      </c>
      <c r="BL15" s="4">
        <f>G15+H15+I15+J15+K15+L15+M15+N15+O15+P15+Q15+R15+S15+T15+U15+V15+W15+X15+Y15+Z15+AA15+AB15+AC15+AD15+AE15+AF15+AG15+AH15+AI15+AJ15+AK15+AL15+AM15+AN15+AO15+AP15</f>
        <v>0.98768518518518533</v>
      </c>
    </row>
    <row r="16" spans="1:64" x14ac:dyDescent="0.25">
      <c r="A16" s="1">
        <v>53</v>
      </c>
      <c r="B16" s="1">
        <v>14</v>
      </c>
      <c r="C16" s="2">
        <v>87</v>
      </c>
      <c r="D16" s="3" t="s">
        <v>662</v>
      </c>
      <c r="E16" s="3" t="s">
        <v>663</v>
      </c>
      <c r="F16" s="1">
        <v>33</v>
      </c>
      <c r="G16" s="4" t="s">
        <v>664</v>
      </c>
      <c r="H16" s="4" t="s">
        <v>665</v>
      </c>
      <c r="I16" s="4" t="s">
        <v>666</v>
      </c>
      <c r="J16" s="4" t="s">
        <v>667</v>
      </c>
      <c r="K16" s="4" t="s">
        <v>668</v>
      </c>
      <c r="L16" s="4" t="s">
        <v>669</v>
      </c>
      <c r="M16" s="4" t="s">
        <v>670</v>
      </c>
      <c r="N16" s="4" t="s">
        <v>589</v>
      </c>
      <c r="O16" s="4" t="s">
        <v>671</v>
      </c>
      <c r="P16" s="4" t="s">
        <v>672</v>
      </c>
      <c r="Q16" s="4" t="s">
        <v>673</v>
      </c>
      <c r="R16" s="4" t="s">
        <v>674</v>
      </c>
      <c r="S16" s="4" t="s">
        <v>675</v>
      </c>
      <c r="T16" s="4" t="s">
        <v>676</v>
      </c>
      <c r="U16" s="4" t="s">
        <v>677</v>
      </c>
      <c r="V16" s="4" t="s">
        <v>678</v>
      </c>
      <c r="W16" s="4" t="s">
        <v>679</v>
      </c>
      <c r="X16" s="4" t="s">
        <v>680</v>
      </c>
      <c r="Y16" s="4" t="s">
        <v>681</v>
      </c>
      <c r="Z16" s="4" t="s">
        <v>682</v>
      </c>
      <c r="AA16" s="4" t="s">
        <v>521</v>
      </c>
      <c r="AB16" s="4" t="s">
        <v>683</v>
      </c>
      <c r="AC16" s="4" t="s">
        <v>684</v>
      </c>
      <c r="AD16" s="4" t="s">
        <v>685</v>
      </c>
      <c r="AE16" s="4" t="s">
        <v>686</v>
      </c>
      <c r="AF16" s="4" t="s">
        <v>411</v>
      </c>
      <c r="AG16" s="4" t="s">
        <v>687</v>
      </c>
      <c r="AH16" s="4" t="s">
        <v>688</v>
      </c>
      <c r="AI16" s="4" t="s">
        <v>689</v>
      </c>
      <c r="AJ16" s="4" t="s">
        <v>690</v>
      </c>
      <c r="AK16" s="4" t="s">
        <v>691</v>
      </c>
      <c r="AL16" s="4" t="s">
        <v>692</v>
      </c>
      <c r="AM16" s="4" t="s">
        <v>693</v>
      </c>
      <c r="AN16" s="4" t="s">
        <v>180</v>
      </c>
      <c r="AO16" s="4" t="s">
        <v>180</v>
      </c>
      <c r="AP16" s="4" t="s">
        <v>180</v>
      </c>
      <c r="AQ16" s="4" t="s">
        <v>180</v>
      </c>
      <c r="AR16" s="4" t="s">
        <v>180</v>
      </c>
      <c r="AS16" s="4" t="s">
        <v>180</v>
      </c>
      <c r="AT16" s="4" t="s">
        <v>180</v>
      </c>
      <c r="AU16" s="4" t="s">
        <v>180</v>
      </c>
      <c r="AV16" s="4" t="s">
        <v>180</v>
      </c>
      <c r="AW16" s="4" t="s">
        <v>180</v>
      </c>
      <c r="AX16" s="4" t="s">
        <v>180</v>
      </c>
      <c r="AY16" s="4" t="s">
        <v>180</v>
      </c>
      <c r="AZ16" s="4" t="s">
        <v>180</v>
      </c>
      <c r="BA16" s="4" t="s">
        <v>180</v>
      </c>
      <c r="BB16" s="4" t="s">
        <v>180</v>
      </c>
      <c r="BC16" s="4" t="s">
        <v>180</v>
      </c>
      <c r="BD16" s="4" t="s">
        <v>180</v>
      </c>
      <c r="BE16" s="4" t="s">
        <v>180</v>
      </c>
      <c r="BF16" s="4" t="s">
        <v>180</v>
      </c>
      <c r="BG16" s="4" t="s">
        <v>180</v>
      </c>
      <c r="BH16" s="4" t="s">
        <v>180</v>
      </c>
      <c r="BI16" s="4" t="s">
        <v>180</v>
      </c>
      <c r="BJ16" s="4" t="s">
        <v>180</v>
      </c>
      <c r="BK16" s="4" t="s">
        <v>180</v>
      </c>
      <c r="BL16" s="4">
        <f>G16+H16+I16+J16+K16+L16+M16+N16+O16+P16+Q16+R16+S16+T16+U16+V16+W16+X16+Y16+Z16+AA16+AB16+AC16+AD16+AE16+AF16+AG16+AH16+AI16+AJ16+AK16+AL16+AM16</f>
        <v>0.98687615740740742</v>
      </c>
    </row>
    <row r="17" spans="1:64" x14ac:dyDescent="0.25">
      <c r="A17" s="1">
        <v>56</v>
      </c>
      <c r="B17" s="1">
        <v>15</v>
      </c>
      <c r="C17" s="2">
        <v>78</v>
      </c>
      <c r="D17" s="3" t="s">
        <v>694</v>
      </c>
      <c r="E17" s="3" t="s">
        <v>695</v>
      </c>
      <c r="F17" s="1">
        <v>32</v>
      </c>
      <c r="G17" s="4" t="s">
        <v>696</v>
      </c>
      <c r="H17" s="4" t="s">
        <v>697</v>
      </c>
      <c r="I17" s="4" t="s">
        <v>698</v>
      </c>
      <c r="J17" s="4" t="s">
        <v>699</v>
      </c>
      <c r="K17" s="4" t="s">
        <v>700</v>
      </c>
      <c r="L17" s="4" t="s">
        <v>701</v>
      </c>
      <c r="M17" s="4" t="s">
        <v>702</v>
      </c>
      <c r="N17" s="4" t="s">
        <v>703</v>
      </c>
      <c r="O17" s="4" t="s">
        <v>704</v>
      </c>
      <c r="P17" s="4" t="s">
        <v>705</v>
      </c>
      <c r="Q17" s="4" t="s">
        <v>706</v>
      </c>
      <c r="R17" s="4" t="s">
        <v>707</v>
      </c>
      <c r="S17" s="4" t="s">
        <v>708</v>
      </c>
      <c r="T17" s="4" t="s">
        <v>709</v>
      </c>
      <c r="U17" s="4" t="s">
        <v>710</v>
      </c>
      <c r="V17" s="4" t="s">
        <v>711</v>
      </c>
      <c r="W17" s="4" t="s">
        <v>712</v>
      </c>
      <c r="X17" s="4" t="s">
        <v>713</v>
      </c>
      <c r="Y17" s="4" t="s">
        <v>714</v>
      </c>
      <c r="Z17" s="4" t="s">
        <v>715</v>
      </c>
      <c r="AA17" s="4" t="s">
        <v>716</v>
      </c>
      <c r="AB17" s="4" t="s">
        <v>717</v>
      </c>
      <c r="AC17" s="4" t="s">
        <v>718</v>
      </c>
      <c r="AD17" s="4" t="s">
        <v>719</v>
      </c>
      <c r="AE17" s="4" t="s">
        <v>720</v>
      </c>
      <c r="AF17" s="4" t="s">
        <v>721</v>
      </c>
      <c r="AG17" s="4" t="s">
        <v>722</v>
      </c>
      <c r="AH17" s="4" t="s">
        <v>723</v>
      </c>
      <c r="AI17" s="4" t="s">
        <v>724</v>
      </c>
      <c r="AJ17" s="4" t="s">
        <v>725</v>
      </c>
      <c r="AK17" s="4" t="s">
        <v>726</v>
      </c>
      <c r="AL17" s="4" t="s">
        <v>727</v>
      </c>
      <c r="AM17" s="4" t="s">
        <v>180</v>
      </c>
      <c r="AN17" s="4" t="s">
        <v>180</v>
      </c>
      <c r="AO17" s="4" t="s">
        <v>180</v>
      </c>
      <c r="AP17" s="4" t="s">
        <v>180</v>
      </c>
      <c r="AQ17" s="4" t="s">
        <v>180</v>
      </c>
      <c r="AR17" s="4" t="s">
        <v>180</v>
      </c>
      <c r="AS17" s="4" t="s">
        <v>180</v>
      </c>
      <c r="AT17" s="4" t="s">
        <v>180</v>
      </c>
      <c r="AU17" s="4" t="s">
        <v>180</v>
      </c>
      <c r="AV17" s="4" t="s">
        <v>180</v>
      </c>
      <c r="AW17" s="4" t="s">
        <v>180</v>
      </c>
      <c r="AX17" s="4" t="s">
        <v>180</v>
      </c>
      <c r="AY17" s="4" t="s">
        <v>180</v>
      </c>
      <c r="AZ17" s="4" t="s">
        <v>180</v>
      </c>
      <c r="BA17" s="4" t="s">
        <v>180</v>
      </c>
      <c r="BB17" s="4" t="s">
        <v>180</v>
      </c>
      <c r="BC17" s="4" t="s">
        <v>180</v>
      </c>
      <c r="BD17" s="4" t="s">
        <v>180</v>
      </c>
      <c r="BE17" s="4" t="s">
        <v>180</v>
      </c>
      <c r="BF17" s="4" t="s">
        <v>180</v>
      </c>
      <c r="BG17" s="4" t="s">
        <v>180</v>
      </c>
      <c r="BH17" s="4" t="s">
        <v>180</v>
      </c>
      <c r="BI17" s="4" t="s">
        <v>180</v>
      </c>
      <c r="BJ17" s="4" t="s">
        <v>180</v>
      </c>
      <c r="BK17" s="4" t="s">
        <v>180</v>
      </c>
      <c r="BL17" s="4">
        <f>G17+H17+I17+J17+K17+L17+M17+N17+O17+P17+Q17+R17+S17+T17+U17+V17+W17+X17+Y17+Z17+AA17+AB17+AC17+AD17+AE17+AF17+AG17+AH17+AI17+AJ17+AK17+AL17</f>
        <v>0.9965532407407407</v>
      </c>
    </row>
    <row r="18" spans="1:64" x14ac:dyDescent="0.25">
      <c r="A18" s="1">
        <v>61</v>
      </c>
      <c r="B18" s="1">
        <v>16</v>
      </c>
      <c r="C18" s="2">
        <v>82</v>
      </c>
      <c r="D18" s="3" t="s">
        <v>728</v>
      </c>
      <c r="E18" s="3" t="s">
        <v>729</v>
      </c>
      <c r="F18" s="1">
        <v>29</v>
      </c>
      <c r="G18" s="4" t="s">
        <v>730</v>
      </c>
      <c r="H18" s="4" t="s">
        <v>731</v>
      </c>
      <c r="I18" s="4" t="s">
        <v>732</v>
      </c>
      <c r="J18" s="4" t="s">
        <v>637</v>
      </c>
      <c r="K18" s="4" t="s">
        <v>733</v>
      </c>
      <c r="L18" s="4" t="s">
        <v>734</v>
      </c>
      <c r="M18" s="4" t="s">
        <v>735</v>
      </c>
      <c r="N18" s="4" t="s">
        <v>736</v>
      </c>
      <c r="O18" s="4" t="s">
        <v>737</v>
      </c>
      <c r="P18" s="4" t="s">
        <v>738</v>
      </c>
      <c r="Q18" s="4" t="s">
        <v>739</v>
      </c>
      <c r="R18" s="4" t="s">
        <v>740</v>
      </c>
      <c r="S18" s="4" t="s">
        <v>741</v>
      </c>
      <c r="T18" s="4" t="s">
        <v>742</v>
      </c>
      <c r="U18" s="4" t="s">
        <v>743</v>
      </c>
      <c r="V18" s="4" t="s">
        <v>744</v>
      </c>
      <c r="W18" s="4" t="s">
        <v>745</v>
      </c>
      <c r="X18" s="4" t="s">
        <v>746</v>
      </c>
      <c r="Y18" s="4" t="s">
        <v>747</v>
      </c>
      <c r="Z18" s="4" t="s">
        <v>748</v>
      </c>
      <c r="AA18" s="4" t="s">
        <v>749</v>
      </c>
      <c r="AB18" s="4" t="s">
        <v>750</v>
      </c>
      <c r="AC18" s="4" t="s">
        <v>751</v>
      </c>
      <c r="AD18" s="4" t="s">
        <v>752</v>
      </c>
      <c r="AE18" s="4" t="s">
        <v>753</v>
      </c>
      <c r="AF18" s="4" t="s">
        <v>754</v>
      </c>
      <c r="AG18" s="4" t="s">
        <v>755</v>
      </c>
      <c r="AH18" s="4" t="s">
        <v>756</v>
      </c>
      <c r="AI18" s="4" t="s">
        <v>757</v>
      </c>
      <c r="AJ18" s="4" t="s">
        <v>180</v>
      </c>
      <c r="AK18" s="4" t="s">
        <v>180</v>
      </c>
      <c r="AL18" s="4" t="s">
        <v>180</v>
      </c>
      <c r="AM18" s="4" t="s">
        <v>180</v>
      </c>
      <c r="AN18" s="4" t="s">
        <v>180</v>
      </c>
      <c r="AO18" s="4" t="s">
        <v>180</v>
      </c>
      <c r="AP18" s="4" t="s">
        <v>180</v>
      </c>
      <c r="AQ18" s="4" t="s">
        <v>180</v>
      </c>
      <c r="AR18" s="4" t="s">
        <v>180</v>
      </c>
      <c r="AS18" s="4" t="s">
        <v>180</v>
      </c>
      <c r="AT18" s="4" t="s">
        <v>180</v>
      </c>
      <c r="AU18" s="4" t="s">
        <v>180</v>
      </c>
      <c r="AV18" s="4" t="s">
        <v>180</v>
      </c>
      <c r="AW18" s="4" t="s">
        <v>180</v>
      </c>
      <c r="AX18" s="4" t="s">
        <v>180</v>
      </c>
      <c r="AY18" s="4" t="s">
        <v>180</v>
      </c>
      <c r="AZ18" s="4" t="s">
        <v>180</v>
      </c>
      <c r="BA18" s="4" t="s">
        <v>180</v>
      </c>
      <c r="BB18" s="4" t="s">
        <v>180</v>
      </c>
      <c r="BC18" s="4" t="s">
        <v>180</v>
      </c>
      <c r="BD18" s="4" t="s">
        <v>180</v>
      </c>
      <c r="BE18" s="4" t="s">
        <v>180</v>
      </c>
      <c r="BF18" s="4" t="s">
        <v>180</v>
      </c>
      <c r="BG18" s="4" t="s">
        <v>180</v>
      </c>
      <c r="BH18" s="4" t="s">
        <v>180</v>
      </c>
      <c r="BI18" s="4" t="s">
        <v>180</v>
      </c>
      <c r="BJ18" s="4" t="s">
        <v>180</v>
      </c>
      <c r="BK18" s="4" t="s">
        <v>180</v>
      </c>
      <c r="BL18" s="4">
        <f>G18+H18+I18+J18+K18+L18+M18+N18+O18+P18+Q18+R18+S18+T18+U18+V18+W18+X18+Y18+Z18+AA18+AB18+AC18+AD18+AE18+AF18+AG18+AH18+AI18</f>
        <v>1.0044837962962965</v>
      </c>
    </row>
    <row r="19" spans="1:64" x14ac:dyDescent="0.25">
      <c r="A19" s="1">
        <v>65</v>
      </c>
      <c r="B19" s="1">
        <v>17</v>
      </c>
      <c r="C19" s="2">
        <v>75</v>
      </c>
      <c r="D19" s="3" t="s">
        <v>758</v>
      </c>
      <c r="E19" s="3" t="s">
        <v>759</v>
      </c>
      <c r="F19" s="1">
        <v>28</v>
      </c>
      <c r="G19" s="4" t="s">
        <v>760</v>
      </c>
      <c r="H19" s="4" t="s">
        <v>761</v>
      </c>
      <c r="I19" s="4" t="s">
        <v>761</v>
      </c>
      <c r="J19" s="4" t="s">
        <v>762</v>
      </c>
      <c r="K19" s="4" t="s">
        <v>763</v>
      </c>
      <c r="L19" s="4" t="s">
        <v>436</v>
      </c>
      <c r="M19" s="4" t="s">
        <v>764</v>
      </c>
      <c r="N19" s="4" t="s">
        <v>102</v>
      </c>
      <c r="O19" s="4" t="s">
        <v>765</v>
      </c>
      <c r="P19" s="4" t="s">
        <v>766</v>
      </c>
      <c r="Q19" s="4" t="s">
        <v>767</v>
      </c>
      <c r="R19" s="4" t="s">
        <v>134</v>
      </c>
      <c r="S19" s="4" t="s">
        <v>768</v>
      </c>
      <c r="T19" s="4" t="s">
        <v>769</v>
      </c>
      <c r="U19" s="4" t="s">
        <v>770</v>
      </c>
      <c r="V19" s="4" t="s">
        <v>771</v>
      </c>
      <c r="W19" s="4" t="s">
        <v>772</v>
      </c>
      <c r="X19" s="4" t="s">
        <v>773</v>
      </c>
      <c r="Y19" s="4" t="s">
        <v>774</v>
      </c>
      <c r="Z19" s="4" t="s">
        <v>775</v>
      </c>
      <c r="AA19" s="4" t="s">
        <v>776</v>
      </c>
      <c r="AB19" s="4" t="s">
        <v>777</v>
      </c>
      <c r="AC19" s="4" t="s">
        <v>778</v>
      </c>
      <c r="AD19" s="4" t="s">
        <v>779</v>
      </c>
      <c r="AE19" s="4" t="s">
        <v>780</v>
      </c>
      <c r="AF19" s="4" t="s">
        <v>781</v>
      </c>
      <c r="AG19" s="4" t="s">
        <v>782</v>
      </c>
      <c r="AH19" s="4" t="s">
        <v>783</v>
      </c>
      <c r="AI19" s="4" t="s">
        <v>180</v>
      </c>
      <c r="AJ19" s="4" t="s">
        <v>180</v>
      </c>
      <c r="AK19" s="4" t="s">
        <v>180</v>
      </c>
      <c r="AL19" s="4" t="s">
        <v>180</v>
      </c>
      <c r="AM19" s="4" t="s">
        <v>180</v>
      </c>
      <c r="AN19" s="4" t="s">
        <v>180</v>
      </c>
      <c r="AO19" s="4" t="s">
        <v>180</v>
      </c>
      <c r="AP19" s="4" t="s">
        <v>180</v>
      </c>
      <c r="AQ19" s="4" t="s">
        <v>180</v>
      </c>
      <c r="AR19" s="4" t="s">
        <v>180</v>
      </c>
      <c r="AS19" s="4" t="s">
        <v>180</v>
      </c>
      <c r="AT19" s="4" t="s">
        <v>180</v>
      </c>
      <c r="AU19" s="4" t="s">
        <v>180</v>
      </c>
      <c r="AV19" s="4" t="s">
        <v>180</v>
      </c>
      <c r="AW19" s="4" t="s">
        <v>180</v>
      </c>
      <c r="AX19" s="4" t="s">
        <v>180</v>
      </c>
      <c r="AY19" s="4" t="s">
        <v>180</v>
      </c>
      <c r="AZ19" s="4" t="s">
        <v>180</v>
      </c>
      <c r="BA19" s="4" t="s">
        <v>180</v>
      </c>
      <c r="BB19" s="4" t="s">
        <v>180</v>
      </c>
      <c r="BC19" s="4" t="s">
        <v>180</v>
      </c>
      <c r="BD19" s="4" t="s">
        <v>180</v>
      </c>
      <c r="BE19" s="4" t="s">
        <v>180</v>
      </c>
      <c r="BF19" s="4" t="s">
        <v>180</v>
      </c>
      <c r="BG19" s="4" t="s">
        <v>180</v>
      </c>
      <c r="BH19" s="4" t="s">
        <v>180</v>
      </c>
      <c r="BI19" s="4" t="s">
        <v>180</v>
      </c>
      <c r="BJ19" s="4" t="s">
        <v>180</v>
      </c>
      <c r="BK19" s="4" t="s">
        <v>180</v>
      </c>
      <c r="BL19" s="4">
        <f>G19+H19+I19+J19+K19+L19+M19+N19+O19+P19+Q19+R19+S19+T19+U19+V19+W19+X19+Y19+Z19+AA19+AB19+AC19+AD19+AE19+AF19+AG19+AH19</f>
        <v>0.99610069444444427</v>
      </c>
    </row>
    <row r="20" spans="1:64" x14ac:dyDescent="0.25">
      <c r="A20" s="1">
        <v>69</v>
      </c>
      <c r="B20" s="1">
        <v>18</v>
      </c>
      <c r="C20" s="2">
        <v>74</v>
      </c>
      <c r="D20" s="3" t="s">
        <v>784</v>
      </c>
      <c r="E20" s="3" t="s">
        <v>785</v>
      </c>
      <c r="F20" s="1">
        <v>26</v>
      </c>
      <c r="G20" s="4" t="s">
        <v>786</v>
      </c>
      <c r="H20" s="4" t="s">
        <v>787</v>
      </c>
      <c r="I20" s="4" t="s">
        <v>788</v>
      </c>
      <c r="J20" s="4" t="s">
        <v>789</v>
      </c>
      <c r="K20" s="4" t="s">
        <v>790</v>
      </c>
      <c r="L20" s="4" t="s">
        <v>791</v>
      </c>
      <c r="M20" s="4" t="s">
        <v>792</v>
      </c>
      <c r="N20" s="4" t="s">
        <v>793</v>
      </c>
      <c r="O20" s="4" t="s">
        <v>794</v>
      </c>
      <c r="P20" s="4" t="s">
        <v>795</v>
      </c>
      <c r="Q20" s="4" t="s">
        <v>796</v>
      </c>
      <c r="R20" s="4" t="s">
        <v>797</v>
      </c>
      <c r="S20" s="4" t="s">
        <v>798</v>
      </c>
      <c r="T20" s="4" t="s">
        <v>799</v>
      </c>
      <c r="U20" s="4" t="s">
        <v>800</v>
      </c>
      <c r="V20" s="4" t="s">
        <v>801</v>
      </c>
      <c r="W20" s="4" t="s">
        <v>802</v>
      </c>
      <c r="X20" s="4" t="s">
        <v>803</v>
      </c>
      <c r="Y20" s="4" t="s">
        <v>804</v>
      </c>
      <c r="Z20" s="4" t="s">
        <v>805</v>
      </c>
      <c r="AA20" s="4" t="s">
        <v>806</v>
      </c>
      <c r="AB20" s="4" t="s">
        <v>807</v>
      </c>
      <c r="AC20" s="4" t="s">
        <v>808</v>
      </c>
      <c r="AD20" s="4" t="s">
        <v>809</v>
      </c>
      <c r="AE20" s="4" t="s">
        <v>810</v>
      </c>
      <c r="AF20" s="4" t="s">
        <v>811</v>
      </c>
      <c r="AG20" s="4" t="s">
        <v>180</v>
      </c>
      <c r="AH20" s="4" t="s">
        <v>180</v>
      </c>
      <c r="AI20" s="4" t="s">
        <v>180</v>
      </c>
      <c r="AJ20" s="4" t="s">
        <v>180</v>
      </c>
      <c r="AK20" s="4" t="s">
        <v>180</v>
      </c>
      <c r="AL20" s="4" t="s">
        <v>180</v>
      </c>
      <c r="AM20" s="4" t="s">
        <v>180</v>
      </c>
      <c r="AN20" s="4" t="s">
        <v>180</v>
      </c>
      <c r="AO20" s="4" t="s">
        <v>180</v>
      </c>
      <c r="AP20" s="4" t="s">
        <v>180</v>
      </c>
      <c r="AQ20" s="4" t="s">
        <v>180</v>
      </c>
      <c r="AR20" s="4" t="s">
        <v>180</v>
      </c>
      <c r="AS20" s="4" t="s">
        <v>180</v>
      </c>
      <c r="AT20" s="4" t="s">
        <v>180</v>
      </c>
      <c r="AU20" s="4" t="s">
        <v>180</v>
      </c>
      <c r="AV20" s="4" t="s">
        <v>180</v>
      </c>
      <c r="AW20" s="4" t="s">
        <v>180</v>
      </c>
      <c r="AX20" s="4" t="s">
        <v>180</v>
      </c>
      <c r="AY20" s="4" t="s">
        <v>180</v>
      </c>
      <c r="AZ20" s="4" t="s">
        <v>180</v>
      </c>
      <c r="BA20" s="4" t="s">
        <v>180</v>
      </c>
      <c r="BB20" s="4" t="s">
        <v>180</v>
      </c>
      <c r="BC20" s="4" t="s">
        <v>180</v>
      </c>
      <c r="BD20" s="4" t="s">
        <v>180</v>
      </c>
      <c r="BE20" s="4" t="s">
        <v>180</v>
      </c>
      <c r="BF20" s="4" t="s">
        <v>180</v>
      </c>
      <c r="BG20" s="4" t="s">
        <v>180</v>
      </c>
      <c r="BH20" s="4" t="s">
        <v>180</v>
      </c>
      <c r="BI20" s="4" t="s">
        <v>180</v>
      </c>
      <c r="BJ20" s="4" t="s">
        <v>180</v>
      </c>
      <c r="BK20" s="4" t="s">
        <v>180</v>
      </c>
      <c r="BL20" s="4">
        <f>G20+H20+I20+J20+K20+L20+M20+N20+O20+P20+Q20+R20+S20+T20+U20+V20+W20+X20+Y20+Z20+AA20+AB20+AC20+AD20+AE20+AF20</f>
        <v>0.99331134259259257</v>
      </c>
    </row>
    <row r="21" spans="1:64" x14ac:dyDescent="0.25">
      <c r="A21" s="1">
        <v>93</v>
      </c>
      <c r="B21" s="1">
        <v>19</v>
      </c>
      <c r="C21" s="2">
        <v>73</v>
      </c>
      <c r="D21" s="3" t="s">
        <v>812</v>
      </c>
      <c r="E21" s="3" t="s">
        <v>813</v>
      </c>
      <c r="F21" s="1">
        <v>7</v>
      </c>
      <c r="G21" s="4" t="s">
        <v>814</v>
      </c>
      <c r="H21" s="4" t="s">
        <v>815</v>
      </c>
      <c r="I21" s="4" t="s">
        <v>816</v>
      </c>
      <c r="J21" s="4" t="s">
        <v>817</v>
      </c>
      <c r="K21" s="4" t="s">
        <v>818</v>
      </c>
      <c r="L21" s="4" t="s">
        <v>819</v>
      </c>
      <c r="M21" s="4" t="s">
        <v>820</v>
      </c>
      <c r="N21" s="4" t="s">
        <v>180</v>
      </c>
      <c r="O21" s="4" t="s">
        <v>180</v>
      </c>
      <c r="P21" s="4" t="s">
        <v>180</v>
      </c>
      <c r="Q21" s="4" t="s">
        <v>180</v>
      </c>
      <c r="R21" s="4" t="s">
        <v>180</v>
      </c>
      <c r="S21" s="4" t="s">
        <v>180</v>
      </c>
      <c r="T21" s="4" t="s">
        <v>180</v>
      </c>
      <c r="U21" s="4" t="s">
        <v>180</v>
      </c>
      <c r="V21" s="4" t="s">
        <v>180</v>
      </c>
      <c r="W21" s="4" t="s">
        <v>180</v>
      </c>
      <c r="X21" s="4" t="s">
        <v>180</v>
      </c>
      <c r="Y21" s="4" t="s">
        <v>180</v>
      </c>
      <c r="Z21" s="4" t="s">
        <v>180</v>
      </c>
      <c r="AA21" s="4" t="s">
        <v>180</v>
      </c>
      <c r="AB21" s="4" t="s">
        <v>180</v>
      </c>
      <c r="AC21" s="4" t="s">
        <v>180</v>
      </c>
      <c r="AD21" s="4" t="s">
        <v>180</v>
      </c>
      <c r="AE21" s="4" t="s">
        <v>180</v>
      </c>
      <c r="AF21" s="4" t="s">
        <v>180</v>
      </c>
      <c r="AG21" s="4" t="s">
        <v>180</v>
      </c>
      <c r="AH21" s="4" t="s">
        <v>180</v>
      </c>
      <c r="AI21" s="4" t="s">
        <v>180</v>
      </c>
      <c r="AJ21" s="4" t="s">
        <v>180</v>
      </c>
      <c r="AK21" s="4" t="s">
        <v>180</v>
      </c>
      <c r="AL21" s="4" t="s">
        <v>180</v>
      </c>
      <c r="AM21" s="4" t="s">
        <v>180</v>
      </c>
      <c r="AN21" s="4" t="s">
        <v>180</v>
      </c>
      <c r="AO21" s="4" t="s">
        <v>180</v>
      </c>
      <c r="AP21" s="4" t="s">
        <v>180</v>
      </c>
      <c r="AQ21" s="4" t="s">
        <v>180</v>
      </c>
      <c r="AR21" s="4" t="s">
        <v>180</v>
      </c>
      <c r="AS21" s="4" t="s">
        <v>180</v>
      </c>
      <c r="AT21" s="4" t="s">
        <v>180</v>
      </c>
      <c r="AU21" s="4" t="s">
        <v>180</v>
      </c>
      <c r="AV21" s="4" t="s">
        <v>180</v>
      </c>
      <c r="AW21" s="4" t="s">
        <v>180</v>
      </c>
      <c r="AX21" s="4" t="s">
        <v>180</v>
      </c>
      <c r="AY21" s="4" t="s">
        <v>180</v>
      </c>
      <c r="AZ21" s="4" t="s">
        <v>180</v>
      </c>
      <c r="BA21" s="4" t="s">
        <v>180</v>
      </c>
      <c r="BB21" s="4" t="s">
        <v>180</v>
      </c>
      <c r="BC21" s="4" t="s">
        <v>180</v>
      </c>
      <c r="BD21" s="4" t="s">
        <v>180</v>
      </c>
      <c r="BE21" s="4" t="s">
        <v>180</v>
      </c>
      <c r="BF21" s="4" t="s">
        <v>180</v>
      </c>
      <c r="BG21" s="4" t="s">
        <v>180</v>
      </c>
      <c r="BH21" s="4" t="s">
        <v>180</v>
      </c>
      <c r="BI21" s="4" t="s">
        <v>180</v>
      </c>
      <c r="BJ21" s="4" t="s">
        <v>180</v>
      </c>
      <c r="BK21" s="4" t="s">
        <v>180</v>
      </c>
      <c r="BL21" s="4">
        <f>G21+H21+I21+J21+K21+L21+M21</f>
        <v>1.0049652777777778</v>
      </c>
    </row>
    <row r="22" spans="1:64" x14ac:dyDescent="0.25">
      <c r="A22" s="5" t="s">
        <v>821</v>
      </c>
      <c r="B22" s="5"/>
      <c r="C22" s="5"/>
      <c r="D22" s="5"/>
      <c r="E22" s="3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x14ac:dyDescent="0.25">
      <c r="A23" s="1">
        <v>1</v>
      </c>
      <c r="B23" s="1">
        <v>1</v>
      </c>
      <c r="C23" s="2">
        <v>88</v>
      </c>
      <c r="D23" s="3" t="s">
        <v>822</v>
      </c>
      <c r="E23" s="3" t="s">
        <v>823</v>
      </c>
      <c r="F23" s="1">
        <v>57</v>
      </c>
      <c r="G23" s="4" t="s">
        <v>824</v>
      </c>
      <c r="H23" s="4" t="s">
        <v>825</v>
      </c>
      <c r="I23" s="4" t="s">
        <v>826</v>
      </c>
      <c r="J23" s="4" t="s">
        <v>827</v>
      </c>
      <c r="K23" s="4" t="s">
        <v>188</v>
      </c>
      <c r="L23" s="4" t="s">
        <v>731</v>
      </c>
      <c r="M23" s="4" t="s">
        <v>828</v>
      </c>
      <c r="N23" s="4" t="s">
        <v>829</v>
      </c>
      <c r="O23" s="4" t="s">
        <v>830</v>
      </c>
      <c r="P23" s="4" t="s">
        <v>831</v>
      </c>
      <c r="Q23" s="4" t="s">
        <v>832</v>
      </c>
      <c r="R23" s="4" t="s">
        <v>771</v>
      </c>
      <c r="S23" s="4" t="s">
        <v>833</v>
      </c>
      <c r="T23" s="4" t="s">
        <v>834</v>
      </c>
      <c r="U23" s="4" t="s">
        <v>359</v>
      </c>
      <c r="V23" s="4" t="s">
        <v>835</v>
      </c>
      <c r="W23" s="4" t="s">
        <v>836</v>
      </c>
      <c r="X23" s="4" t="s">
        <v>837</v>
      </c>
      <c r="Y23" s="4" t="s">
        <v>838</v>
      </c>
      <c r="Z23" s="4" t="s">
        <v>839</v>
      </c>
      <c r="AA23" s="4" t="s">
        <v>840</v>
      </c>
      <c r="AB23" s="4" t="s">
        <v>841</v>
      </c>
      <c r="AC23" s="4" t="s">
        <v>842</v>
      </c>
      <c r="AD23" s="4" t="s">
        <v>843</v>
      </c>
      <c r="AE23" s="4" t="s">
        <v>844</v>
      </c>
      <c r="AF23" s="4" t="s">
        <v>845</v>
      </c>
      <c r="AG23" s="4" t="s">
        <v>846</v>
      </c>
      <c r="AH23" s="4" t="s">
        <v>847</v>
      </c>
      <c r="AI23" s="4" t="s">
        <v>848</v>
      </c>
      <c r="AJ23" s="4" t="s">
        <v>849</v>
      </c>
      <c r="AK23" s="4" t="s">
        <v>850</v>
      </c>
      <c r="AL23" s="4" t="s">
        <v>851</v>
      </c>
      <c r="AM23" s="4" t="s">
        <v>153</v>
      </c>
      <c r="AN23" s="4" t="s">
        <v>852</v>
      </c>
      <c r="AO23" s="4" t="s">
        <v>853</v>
      </c>
      <c r="AP23" s="4" t="s">
        <v>854</v>
      </c>
      <c r="AQ23" s="4" t="s">
        <v>855</v>
      </c>
      <c r="AR23" s="4" t="s">
        <v>856</v>
      </c>
      <c r="AS23" s="4" t="s">
        <v>857</v>
      </c>
      <c r="AT23" s="4" t="s">
        <v>858</v>
      </c>
      <c r="AU23" s="4" t="s">
        <v>859</v>
      </c>
      <c r="AV23" s="4" t="s">
        <v>860</v>
      </c>
      <c r="AW23" s="4" t="s">
        <v>861</v>
      </c>
      <c r="AX23" s="4" t="s">
        <v>862</v>
      </c>
      <c r="AY23" s="4" t="s">
        <v>863</v>
      </c>
      <c r="AZ23" s="4" t="s">
        <v>864</v>
      </c>
      <c r="BA23" s="4" t="s">
        <v>865</v>
      </c>
      <c r="BB23" s="4" t="s">
        <v>866</v>
      </c>
      <c r="BC23" s="4" t="s">
        <v>867</v>
      </c>
      <c r="BD23" s="4" t="s">
        <v>868</v>
      </c>
      <c r="BE23" s="4" t="s">
        <v>869</v>
      </c>
      <c r="BF23" s="4" t="s">
        <v>870</v>
      </c>
      <c r="BG23" s="4" t="s">
        <v>871</v>
      </c>
      <c r="BH23" s="4" t="s">
        <v>872</v>
      </c>
      <c r="BI23" s="4" t="s">
        <v>873</v>
      </c>
      <c r="BJ23" s="4" t="s">
        <v>874</v>
      </c>
      <c r="BK23" s="4" t="s">
        <v>875</v>
      </c>
      <c r="BL23" s="4">
        <f>G23+H23+I23+J23+K23+L23+M23+N23+O23+P23+Q23+R23+S23+T23+U23+V23+W23+X23+Y23+Z23+AA23+AB23+AC23+AD23+AE23+AF23+AG23+AH23+AI23+AJ23+AK23+AL23+AM23+AN23+AO23+AP23+AQ23+AR23+AS23+AT23+AU23+AV23+AW23+AX23+AY23+AZ23+BA23+BB23+BC23+BD23+BE23+BF23+BG23+BH23+BI23+BJ23+BK23</f>
        <v>0.98522569444444463</v>
      </c>
    </row>
    <row r="24" spans="1:64" x14ac:dyDescent="0.25">
      <c r="A24" s="1">
        <v>3</v>
      </c>
      <c r="B24" s="1">
        <v>2</v>
      </c>
      <c r="C24" s="2">
        <v>104</v>
      </c>
      <c r="D24" s="3" t="s">
        <v>876</v>
      </c>
      <c r="E24" s="3" t="s">
        <v>877</v>
      </c>
      <c r="F24" s="1">
        <v>57</v>
      </c>
      <c r="G24" s="4" t="s">
        <v>878</v>
      </c>
      <c r="H24" s="4" t="s">
        <v>879</v>
      </c>
      <c r="I24" s="4" t="s">
        <v>880</v>
      </c>
      <c r="J24" s="4" t="s">
        <v>881</v>
      </c>
      <c r="K24" s="4" t="s">
        <v>882</v>
      </c>
      <c r="L24" s="4" t="s">
        <v>883</v>
      </c>
      <c r="M24" s="4" t="s">
        <v>884</v>
      </c>
      <c r="N24" s="4" t="s">
        <v>885</v>
      </c>
      <c r="O24" s="4" t="s">
        <v>305</v>
      </c>
      <c r="P24" s="4" t="s">
        <v>886</v>
      </c>
      <c r="Q24" s="4" t="s">
        <v>887</v>
      </c>
      <c r="R24" s="4" t="s">
        <v>888</v>
      </c>
      <c r="S24" s="4" t="s">
        <v>212</v>
      </c>
      <c r="T24" s="4" t="s">
        <v>889</v>
      </c>
      <c r="U24" s="4" t="s">
        <v>855</v>
      </c>
      <c r="V24" s="4" t="s">
        <v>150</v>
      </c>
      <c r="W24" s="4" t="s">
        <v>890</v>
      </c>
      <c r="X24" s="4" t="s">
        <v>891</v>
      </c>
      <c r="Y24" s="4" t="s">
        <v>892</v>
      </c>
      <c r="Z24" s="4" t="s">
        <v>893</v>
      </c>
      <c r="AA24" s="4" t="s">
        <v>894</v>
      </c>
      <c r="AB24" s="4" t="s">
        <v>895</v>
      </c>
      <c r="AC24" s="4" t="s">
        <v>896</v>
      </c>
      <c r="AD24" s="4" t="s">
        <v>897</v>
      </c>
      <c r="AE24" s="4" t="s">
        <v>898</v>
      </c>
      <c r="AF24" s="4" t="s">
        <v>899</v>
      </c>
      <c r="AG24" s="4" t="s">
        <v>900</v>
      </c>
      <c r="AH24" s="4" t="s">
        <v>901</v>
      </c>
      <c r="AI24" s="4" t="s">
        <v>902</v>
      </c>
      <c r="AJ24" s="4" t="s">
        <v>903</v>
      </c>
      <c r="AK24" s="4" t="s">
        <v>904</v>
      </c>
      <c r="AL24" s="4" t="s">
        <v>905</v>
      </c>
      <c r="AM24" s="4" t="s">
        <v>188</v>
      </c>
      <c r="AN24" s="4" t="s">
        <v>248</v>
      </c>
      <c r="AO24" s="4" t="s">
        <v>906</v>
      </c>
      <c r="AP24" s="4" t="s">
        <v>150</v>
      </c>
      <c r="AQ24" s="4" t="s">
        <v>907</v>
      </c>
      <c r="AR24" s="4" t="s">
        <v>908</v>
      </c>
      <c r="AS24" s="4" t="s">
        <v>909</v>
      </c>
      <c r="AT24" s="4" t="s">
        <v>910</v>
      </c>
      <c r="AU24" s="4" t="s">
        <v>911</v>
      </c>
      <c r="AV24" s="4" t="s">
        <v>912</v>
      </c>
      <c r="AW24" s="4" t="s">
        <v>913</v>
      </c>
      <c r="AX24" s="4" t="s">
        <v>914</v>
      </c>
      <c r="AY24" s="4" t="s">
        <v>915</v>
      </c>
      <c r="AZ24" s="4" t="s">
        <v>916</v>
      </c>
      <c r="BA24" s="4" t="s">
        <v>917</v>
      </c>
      <c r="BB24" s="4" t="s">
        <v>918</v>
      </c>
      <c r="BC24" s="4" t="s">
        <v>919</v>
      </c>
      <c r="BD24" s="4" t="s">
        <v>920</v>
      </c>
      <c r="BE24" s="4" t="s">
        <v>921</v>
      </c>
      <c r="BF24" s="4" t="s">
        <v>922</v>
      </c>
      <c r="BG24" s="4" t="s">
        <v>923</v>
      </c>
      <c r="BH24" s="4" t="s">
        <v>924</v>
      </c>
      <c r="BI24" s="4" t="s">
        <v>925</v>
      </c>
      <c r="BJ24" s="4" t="s">
        <v>926</v>
      </c>
      <c r="BK24" s="4" t="s">
        <v>927</v>
      </c>
      <c r="BL24" s="4">
        <f>G24+H24+I24+J24+K24+L24+M24+N24+O24+P24+Q24+R24+S24+T24+U24+V24+W24+X24+Y24+Z24+AA24+AB24+AC24+AD24+AE24+AF24+AG24+AH24+AI24+AJ24+AK24+AL24+AM24+AN24+AO24+AP24+AQ24+AR24+AS24+AT24+AU24+AV24+AW24+AX24+AY24+AZ24+BA24+BB24+BC24+BD24+BE24+BF24+BG24+BH24+BI24+BJ24+BK24</f>
        <v>1.0006284722222223</v>
      </c>
    </row>
    <row r="25" spans="1:64" x14ac:dyDescent="0.25">
      <c r="A25" s="1">
        <v>4</v>
      </c>
      <c r="B25" s="1">
        <v>3</v>
      </c>
      <c r="C25" s="2">
        <v>111</v>
      </c>
      <c r="D25" s="3" t="s">
        <v>928</v>
      </c>
      <c r="E25" s="3" t="s">
        <v>929</v>
      </c>
      <c r="F25" s="1">
        <v>55</v>
      </c>
      <c r="G25" s="4" t="s">
        <v>930</v>
      </c>
      <c r="H25" s="4" t="s">
        <v>565</v>
      </c>
      <c r="I25" s="4" t="s">
        <v>290</v>
      </c>
      <c r="J25" s="4" t="s">
        <v>931</v>
      </c>
      <c r="K25" s="4" t="s">
        <v>932</v>
      </c>
      <c r="L25" s="4" t="s">
        <v>933</v>
      </c>
      <c r="M25" s="4" t="s">
        <v>934</v>
      </c>
      <c r="N25" s="4" t="s">
        <v>935</v>
      </c>
      <c r="O25" s="4" t="s">
        <v>936</v>
      </c>
      <c r="P25" s="4" t="s">
        <v>937</v>
      </c>
      <c r="Q25" s="4" t="s">
        <v>938</v>
      </c>
      <c r="R25" s="4" t="s">
        <v>939</v>
      </c>
      <c r="S25" s="4" t="s">
        <v>940</v>
      </c>
      <c r="T25" s="4" t="s">
        <v>839</v>
      </c>
      <c r="U25" s="4" t="s">
        <v>941</v>
      </c>
      <c r="V25" s="4" t="s">
        <v>942</v>
      </c>
      <c r="W25" s="4" t="s">
        <v>943</v>
      </c>
      <c r="X25" s="4" t="s">
        <v>944</v>
      </c>
      <c r="Y25" s="4" t="s">
        <v>256</v>
      </c>
      <c r="Z25" s="4" t="s">
        <v>945</v>
      </c>
      <c r="AA25" s="4" t="s">
        <v>946</v>
      </c>
      <c r="AB25" s="4" t="s">
        <v>947</v>
      </c>
      <c r="AC25" s="4" t="s">
        <v>948</v>
      </c>
      <c r="AD25" s="4" t="s">
        <v>949</v>
      </c>
      <c r="AE25" s="4" t="s">
        <v>950</v>
      </c>
      <c r="AF25" s="4" t="s">
        <v>951</v>
      </c>
      <c r="AG25" s="4" t="s">
        <v>952</v>
      </c>
      <c r="AH25" s="4" t="s">
        <v>953</v>
      </c>
      <c r="AI25" s="4" t="s">
        <v>954</v>
      </c>
      <c r="AJ25" s="4" t="s">
        <v>955</v>
      </c>
      <c r="AK25" s="4" t="s">
        <v>956</v>
      </c>
      <c r="AL25" s="4" t="s">
        <v>957</v>
      </c>
      <c r="AM25" s="4" t="s">
        <v>958</v>
      </c>
      <c r="AN25" s="4" t="s">
        <v>959</v>
      </c>
      <c r="AO25" s="4" t="s">
        <v>960</v>
      </c>
      <c r="AP25" s="4" t="s">
        <v>961</v>
      </c>
      <c r="AQ25" s="4" t="s">
        <v>962</v>
      </c>
      <c r="AR25" s="4" t="s">
        <v>963</v>
      </c>
      <c r="AS25" s="4" t="s">
        <v>964</v>
      </c>
      <c r="AT25" s="4" t="s">
        <v>965</v>
      </c>
      <c r="AU25" s="4" t="s">
        <v>966</v>
      </c>
      <c r="AV25" s="4" t="s">
        <v>967</v>
      </c>
      <c r="AW25" s="4" t="s">
        <v>968</v>
      </c>
      <c r="AX25" s="4" t="s">
        <v>969</v>
      </c>
      <c r="AY25" s="4" t="s">
        <v>970</v>
      </c>
      <c r="AZ25" s="4" t="s">
        <v>971</v>
      </c>
      <c r="BA25" s="4" t="s">
        <v>972</v>
      </c>
      <c r="BB25" s="4" t="s">
        <v>973</v>
      </c>
      <c r="BC25" s="4" t="s">
        <v>974</v>
      </c>
      <c r="BD25" s="4" t="s">
        <v>975</v>
      </c>
      <c r="BE25" s="4" t="s">
        <v>976</v>
      </c>
      <c r="BF25" s="4" t="s">
        <v>977</v>
      </c>
      <c r="BG25" s="4" t="s">
        <v>978</v>
      </c>
      <c r="BH25" s="4" t="s">
        <v>979</v>
      </c>
      <c r="BI25" s="4" t="s">
        <v>980</v>
      </c>
      <c r="BJ25" s="4" t="s">
        <v>180</v>
      </c>
      <c r="BK25" s="4" t="s">
        <v>180</v>
      </c>
      <c r="BL25" s="4">
        <f>G25+H25+I25+J25+K25+L25+M25+N25+O25+P25+Q25+R25+S25+T25+U25+V25+W25+X25+Y25+Z25+AA25+AB25+AC25+AD25+AE25+AF25+AG25+AH25+AI25+AJ25+AK25+AL25+AM25+AN25+AO25+AP25+AQ25+AR25+AS25+AT25+AU25+AV25+AW25+AX25+AY25+AZ25+BA25+BB25+BC25+BD25+BE25+BF25+BG25+BH25+BI25</f>
        <v>0.99867361111111108</v>
      </c>
    </row>
    <row r="26" spans="1:64" x14ac:dyDescent="0.25">
      <c r="A26" s="1">
        <v>7</v>
      </c>
      <c r="B26" s="1">
        <v>4</v>
      </c>
      <c r="C26" s="2">
        <v>91</v>
      </c>
      <c r="D26" s="3" t="s">
        <v>981</v>
      </c>
      <c r="E26" s="3" t="s">
        <v>233</v>
      </c>
      <c r="F26" s="1">
        <v>53</v>
      </c>
      <c r="G26" s="4" t="s">
        <v>982</v>
      </c>
      <c r="H26" s="4" t="s">
        <v>983</v>
      </c>
      <c r="I26" s="4" t="s">
        <v>137</v>
      </c>
      <c r="J26" s="4" t="s">
        <v>201</v>
      </c>
      <c r="K26" s="4" t="s">
        <v>984</v>
      </c>
      <c r="L26" s="4" t="s">
        <v>985</v>
      </c>
      <c r="M26" s="4" t="s">
        <v>986</v>
      </c>
      <c r="N26" s="4" t="s">
        <v>987</v>
      </c>
      <c r="O26" s="4" t="s">
        <v>988</v>
      </c>
      <c r="P26" s="4" t="s">
        <v>989</v>
      </c>
      <c r="Q26" s="4" t="s">
        <v>990</v>
      </c>
      <c r="R26" s="4" t="s">
        <v>991</v>
      </c>
      <c r="S26" s="4" t="s">
        <v>992</v>
      </c>
      <c r="T26" s="4" t="s">
        <v>993</v>
      </c>
      <c r="U26" s="4" t="s">
        <v>994</v>
      </c>
      <c r="V26" s="4" t="s">
        <v>995</v>
      </c>
      <c r="W26" s="4" t="s">
        <v>944</v>
      </c>
      <c r="X26" s="4" t="s">
        <v>731</v>
      </c>
      <c r="Y26" s="4" t="s">
        <v>996</v>
      </c>
      <c r="Z26" s="4" t="s">
        <v>997</v>
      </c>
      <c r="AA26" s="4" t="s">
        <v>998</v>
      </c>
      <c r="AB26" s="4" t="s">
        <v>999</v>
      </c>
      <c r="AC26" s="4" t="s">
        <v>1000</v>
      </c>
      <c r="AD26" s="4" t="s">
        <v>1001</v>
      </c>
      <c r="AE26" s="4" t="s">
        <v>1002</v>
      </c>
      <c r="AF26" s="4" t="s">
        <v>143</v>
      </c>
      <c r="AG26" s="4" t="s">
        <v>1003</v>
      </c>
      <c r="AH26" s="4" t="s">
        <v>449</v>
      </c>
      <c r="AI26" s="4" t="s">
        <v>1004</v>
      </c>
      <c r="AJ26" s="4" t="s">
        <v>1005</v>
      </c>
      <c r="AK26" s="4" t="s">
        <v>1006</v>
      </c>
      <c r="AL26" s="4" t="s">
        <v>1007</v>
      </c>
      <c r="AM26" s="4" t="s">
        <v>1008</v>
      </c>
      <c r="AN26" s="4" t="s">
        <v>993</v>
      </c>
      <c r="AO26" s="4" t="s">
        <v>1009</v>
      </c>
      <c r="AP26" s="4" t="s">
        <v>1010</v>
      </c>
      <c r="AQ26" s="4" t="s">
        <v>1011</v>
      </c>
      <c r="AR26" s="4" t="s">
        <v>1012</v>
      </c>
      <c r="AS26" s="4" t="s">
        <v>1013</v>
      </c>
      <c r="AT26" s="4" t="s">
        <v>1014</v>
      </c>
      <c r="AU26" s="4" t="s">
        <v>1015</v>
      </c>
      <c r="AV26" s="4" t="s">
        <v>1016</v>
      </c>
      <c r="AW26" s="4" t="s">
        <v>1017</v>
      </c>
      <c r="AX26" s="4" t="s">
        <v>1018</v>
      </c>
      <c r="AY26" s="4" t="s">
        <v>1019</v>
      </c>
      <c r="AZ26" s="4" t="s">
        <v>1020</v>
      </c>
      <c r="BA26" s="4" t="s">
        <v>1021</v>
      </c>
      <c r="BB26" s="4" t="s">
        <v>1022</v>
      </c>
      <c r="BC26" s="4" t="s">
        <v>1023</v>
      </c>
      <c r="BD26" s="4" t="s">
        <v>1024</v>
      </c>
      <c r="BE26" s="4" t="s">
        <v>1025</v>
      </c>
      <c r="BF26" s="4" t="s">
        <v>1026</v>
      </c>
      <c r="BG26" s="4" t="s">
        <v>1027</v>
      </c>
      <c r="BH26" s="4" t="s">
        <v>180</v>
      </c>
      <c r="BI26" s="4" t="s">
        <v>180</v>
      </c>
      <c r="BJ26" s="4" t="s">
        <v>180</v>
      </c>
      <c r="BK26" s="4" t="s">
        <v>180</v>
      </c>
      <c r="BL26" s="4">
        <f>G26+H26+I26+J26+K26+L26+M26+N26+O26+P26+Q26+R26+S26+T26+U26+V26+W26+X26+Y26+Z26+AA26+AB26+AC26+AD26+AE26+AF26+AG26+AH26+AI26+AJ26+AK26+AL26+AM26+AN26+AO26+AP26+AQ26+AR26+AS26+AT26+AU26+AV26+AW26+AX26+AY26+AZ26+BA26+BB26+BC26+BD26+BE26+BF26+BG26</f>
        <v>0.9856597222222222</v>
      </c>
    </row>
    <row r="27" spans="1:64" x14ac:dyDescent="0.25">
      <c r="A27" s="1">
        <v>9</v>
      </c>
      <c r="B27" s="1">
        <v>5</v>
      </c>
      <c r="C27" s="2">
        <v>108</v>
      </c>
      <c r="D27" s="3" t="s">
        <v>1028</v>
      </c>
      <c r="E27" s="3" t="s">
        <v>1029</v>
      </c>
      <c r="F27" s="1">
        <v>52</v>
      </c>
      <c r="G27" s="4" t="s">
        <v>1030</v>
      </c>
      <c r="H27" s="4" t="s">
        <v>1031</v>
      </c>
      <c r="I27" s="4" t="s">
        <v>1032</v>
      </c>
      <c r="J27" s="4" t="s">
        <v>1033</v>
      </c>
      <c r="K27" s="4" t="s">
        <v>1034</v>
      </c>
      <c r="L27" s="4" t="s">
        <v>1035</v>
      </c>
      <c r="M27" s="4" t="s">
        <v>1036</v>
      </c>
      <c r="N27" s="4" t="s">
        <v>1037</v>
      </c>
      <c r="O27" s="4" t="s">
        <v>1038</v>
      </c>
      <c r="P27" s="4" t="s">
        <v>1039</v>
      </c>
      <c r="Q27" s="4" t="s">
        <v>1040</v>
      </c>
      <c r="R27" s="4" t="s">
        <v>988</v>
      </c>
      <c r="S27" s="4" t="s">
        <v>1041</v>
      </c>
      <c r="T27" s="4" t="s">
        <v>1042</v>
      </c>
      <c r="U27" s="4" t="s">
        <v>292</v>
      </c>
      <c r="V27" s="4" t="s">
        <v>1043</v>
      </c>
      <c r="W27" s="4" t="s">
        <v>1044</v>
      </c>
      <c r="X27" s="4" t="s">
        <v>1045</v>
      </c>
      <c r="Y27" s="4" t="s">
        <v>1046</v>
      </c>
      <c r="Z27" s="4" t="s">
        <v>1047</v>
      </c>
      <c r="AA27" s="4" t="s">
        <v>1048</v>
      </c>
      <c r="AB27" s="4" t="s">
        <v>1049</v>
      </c>
      <c r="AC27" s="4" t="s">
        <v>1050</v>
      </c>
      <c r="AD27" s="4" t="s">
        <v>1051</v>
      </c>
      <c r="AE27" s="4" t="s">
        <v>1052</v>
      </c>
      <c r="AF27" s="4" t="s">
        <v>1053</v>
      </c>
      <c r="AG27" s="4" t="s">
        <v>1054</v>
      </c>
      <c r="AH27" s="4" t="s">
        <v>1055</v>
      </c>
      <c r="AI27" s="4" t="s">
        <v>447</v>
      </c>
      <c r="AJ27" s="4" t="s">
        <v>1056</v>
      </c>
      <c r="AK27" s="4" t="s">
        <v>1057</v>
      </c>
      <c r="AL27" s="4" t="s">
        <v>1058</v>
      </c>
      <c r="AM27" s="4" t="s">
        <v>1059</v>
      </c>
      <c r="AN27" s="4" t="s">
        <v>1060</v>
      </c>
      <c r="AO27" s="4" t="s">
        <v>1061</v>
      </c>
      <c r="AP27" s="4" t="s">
        <v>1062</v>
      </c>
      <c r="AQ27" s="4" t="s">
        <v>1063</v>
      </c>
      <c r="AR27" s="4" t="s">
        <v>1064</v>
      </c>
      <c r="AS27" s="4" t="s">
        <v>1065</v>
      </c>
      <c r="AT27" s="4" t="s">
        <v>1066</v>
      </c>
      <c r="AU27" s="4" t="s">
        <v>1067</v>
      </c>
      <c r="AV27" s="4" t="s">
        <v>1068</v>
      </c>
      <c r="AW27" s="4" t="s">
        <v>1069</v>
      </c>
      <c r="AX27" s="4" t="s">
        <v>1070</v>
      </c>
      <c r="AY27" s="4" t="s">
        <v>1071</v>
      </c>
      <c r="AZ27" s="4" t="s">
        <v>327</v>
      </c>
      <c r="BA27" s="4" t="s">
        <v>1072</v>
      </c>
      <c r="BB27" s="4" t="s">
        <v>1073</v>
      </c>
      <c r="BC27" s="4" t="s">
        <v>1074</v>
      </c>
      <c r="BD27" s="4" t="s">
        <v>1075</v>
      </c>
      <c r="BE27" s="4" t="s">
        <v>1076</v>
      </c>
      <c r="BF27" s="4" t="s">
        <v>1077</v>
      </c>
      <c r="BG27" s="4" t="s">
        <v>180</v>
      </c>
      <c r="BH27" s="4" t="s">
        <v>180</v>
      </c>
      <c r="BI27" s="4" t="s">
        <v>180</v>
      </c>
      <c r="BJ27" s="4" t="s">
        <v>180</v>
      </c>
      <c r="BK27" s="4" t="s">
        <v>180</v>
      </c>
      <c r="BL27" s="4">
        <f>G27+H27+I27+J27+K27+L27+M27+N27+O27+P27+Q27+R27+S27+T27+U27+V27+W27+X27+Y27+Z27+AA27+AB27+AC27+AD27+AE27+AF27+AG27+AH27+AI27+AJ27+AK27+AL27+AM27+AN27+AO27+AP27+AQ27+AR27+AS27+AT27+AU27+AV27+AW27+AX27+AY27+AZ27+BA27+BB27+BC27+BD27+BE27+BF27</f>
        <v>0.98963773148148126</v>
      </c>
    </row>
    <row r="28" spans="1:64" x14ac:dyDescent="0.25">
      <c r="A28" s="1">
        <v>10</v>
      </c>
      <c r="B28" s="1">
        <v>6</v>
      </c>
      <c r="C28" s="2">
        <v>103</v>
      </c>
      <c r="D28" s="3" t="s">
        <v>1078</v>
      </c>
      <c r="E28" s="3" t="s">
        <v>1029</v>
      </c>
      <c r="F28" s="1">
        <v>52</v>
      </c>
      <c r="G28" s="4" t="s">
        <v>1079</v>
      </c>
      <c r="H28" s="4" t="s">
        <v>1054</v>
      </c>
      <c r="I28" s="4" t="s">
        <v>1080</v>
      </c>
      <c r="J28" s="4" t="s">
        <v>1081</v>
      </c>
      <c r="K28" s="4" t="s">
        <v>1082</v>
      </c>
      <c r="L28" s="4" t="s">
        <v>1083</v>
      </c>
      <c r="M28" s="4" t="s">
        <v>1084</v>
      </c>
      <c r="N28" s="4" t="s">
        <v>1085</v>
      </c>
      <c r="O28" s="4" t="s">
        <v>1086</v>
      </c>
      <c r="P28" s="4" t="s">
        <v>1087</v>
      </c>
      <c r="Q28" s="4" t="s">
        <v>1088</v>
      </c>
      <c r="R28" s="4" t="s">
        <v>1089</v>
      </c>
      <c r="S28" s="4" t="s">
        <v>1090</v>
      </c>
      <c r="T28" s="4" t="s">
        <v>1091</v>
      </c>
      <c r="U28" s="4" t="s">
        <v>1092</v>
      </c>
      <c r="V28" s="4" t="s">
        <v>1093</v>
      </c>
      <c r="W28" s="4" t="s">
        <v>1094</v>
      </c>
      <c r="X28" s="4" t="s">
        <v>1095</v>
      </c>
      <c r="Y28" s="4" t="s">
        <v>1096</v>
      </c>
      <c r="Z28" s="4" t="s">
        <v>1097</v>
      </c>
      <c r="AA28" s="4" t="s">
        <v>348</v>
      </c>
      <c r="AB28" s="4" t="s">
        <v>1098</v>
      </c>
      <c r="AC28" s="4" t="s">
        <v>1099</v>
      </c>
      <c r="AD28" s="4" t="s">
        <v>145</v>
      </c>
      <c r="AE28" s="4" t="s">
        <v>1100</v>
      </c>
      <c r="AF28" s="4" t="s">
        <v>1101</v>
      </c>
      <c r="AG28" s="4" t="s">
        <v>1102</v>
      </c>
      <c r="AH28" s="4" t="s">
        <v>1103</v>
      </c>
      <c r="AI28" s="4" t="s">
        <v>1104</v>
      </c>
      <c r="AJ28" s="4" t="s">
        <v>1105</v>
      </c>
      <c r="AK28" s="4" t="s">
        <v>1106</v>
      </c>
      <c r="AL28" s="4" t="s">
        <v>1107</v>
      </c>
      <c r="AM28" s="4" t="s">
        <v>1108</v>
      </c>
      <c r="AN28" s="4" t="s">
        <v>1109</v>
      </c>
      <c r="AO28" s="4" t="s">
        <v>1110</v>
      </c>
      <c r="AP28" s="4" t="s">
        <v>1111</v>
      </c>
      <c r="AQ28" s="4" t="s">
        <v>1112</v>
      </c>
      <c r="AR28" s="4" t="s">
        <v>1113</v>
      </c>
      <c r="AS28" s="4" t="s">
        <v>1114</v>
      </c>
      <c r="AT28" s="4" t="s">
        <v>1073</v>
      </c>
      <c r="AU28" s="4" t="s">
        <v>1115</v>
      </c>
      <c r="AV28" s="4" t="s">
        <v>1116</v>
      </c>
      <c r="AW28" s="4" t="s">
        <v>1117</v>
      </c>
      <c r="AX28" s="4" t="s">
        <v>1118</v>
      </c>
      <c r="AY28" s="4" t="s">
        <v>1119</v>
      </c>
      <c r="AZ28" s="4" t="s">
        <v>1120</v>
      </c>
      <c r="BA28" s="4" t="s">
        <v>1121</v>
      </c>
      <c r="BB28" s="4" t="s">
        <v>1122</v>
      </c>
      <c r="BC28" s="4" t="s">
        <v>1123</v>
      </c>
      <c r="BD28" s="4" t="s">
        <v>115</v>
      </c>
      <c r="BE28" s="4" t="s">
        <v>1124</v>
      </c>
      <c r="BF28" s="4" t="s">
        <v>1125</v>
      </c>
      <c r="BG28" s="4" t="s">
        <v>180</v>
      </c>
      <c r="BH28" s="4" t="s">
        <v>180</v>
      </c>
      <c r="BI28" s="4" t="s">
        <v>180</v>
      </c>
      <c r="BJ28" s="4" t="s">
        <v>180</v>
      </c>
      <c r="BK28" s="4" t="s">
        <v>180</v>
      </c>
      <c r="BL28" s="4">
        <f>G28+H28+I28+J28+K28+L28+M28+N28+O28+P28+Q28+R28+S28+T28+U28+V28+W28+X28+Y28+Z28+AA28+AB28+AC28+AD28+AE28+AF28+AG28+AH28+AI28+AJ28+AK28+AL28+AM28+AN28+AO28+AP28+AQ28+AR28+AS28+AT28+AU28+AV28+AW28+AX28+AY28+AZ28+BA28+BB28+BC28+BD28+BE28+BF28</f>
        <v>0.99500462962962977</v>
      </c>
    </row>
    <row r="29" spans="1:64" x14ac:dyDescent="0.25">
      <c r="A29" s="1">
        <v>11</v>
      </c>
      <c r="B29" s="1">
        <v>7</v>
      </c>
      <c r="C29" s="2">
        <v>90</v>
      </c>
      <c r="D29" s="3" t="s">
        <v>1126</v>
      </c>
      <c r="E29" s="3" t="s">
        <v>1029</v>
      </c>
      <c r="F29" s="1">
        <v>52</v>
      </c>
      <c r="G29" s="4" t="s">
        <v>1127</v>
      </c>
      <c r="H29" s="4" t="s">
        <v>1128</v>
      </c>
      <c r="I29" s="4" t="s">
        <v>1129</v>
      </c>
      <c r="J29" s="4" t="s">
        <v>1130</v>
      </c>
      <c r="K29" s="4" t="s">
        <v>1131</v>
      </c>
      <c r="L29" s="4" t="s">
        <v>144</v>
      </c>
      <c r="M29" s="4" t="s">
        <v>1132</v>
      </c>
      <c r="N29" s="4" t="s">
        <v>1133</v>
      </c>
      <c r="O29" s="4" t="s">
        <v>1134</v>
      </c>
      <c r="P29" s="4" t="s">
        <v>932</v>
      </c>
      <c r="Q29" s="4" t="s">
        <v>1135</v>
      </c>
      <c r="R29" s="4" t="s">
        <v>1136</v>
      </c>
      <c r="S29" s="4" t="s">
        <v>1137</v>
      </c>
      <c r="T29" s="4" t="s">
        <v>1138</v>
      </c>
      <c r="U29" s="4" t="s">
        <v>1139</v>
      </c>
      <c r="V29" s="4" t="s">
        <v>1140</v>
      </c>
      <c r="W29" s="4" t="s">
        <v>1141</v>
      </c>
      <c r="X29" s="4" t="s">
        <v>1142</v>
      </c>
      <c r="Y29" s="4" t="s">
        <v>1143</v>
      </c>
      <c r="Z29" s="4" t="s">
        <v>1144</v>
      </c>
      <c r="AA29" s="4" t="s">
        <v>1145</v>
      </c>
      <c r="AB29" s="4" t="s">
        <v>1146</v>
      </c>
      <c r="AC29" s="4" t="s">
        <v>1147</v>
      </c>
      <c r="AD29" s="4" t="s">
        <v>1148</v>
      </c>
      <c r="AE29" s="4" t="s">
        <v>904</v>
      </c>
      <c r="AF29" s="4" t="s">
        <v>1149</v>
      </c>
      <c r="AG29" s="4" t="s">
        <v>1150</v>
      </c>
      <c r="AH29" s="4" t="s">
        <v>1151</v>
      </c>
      <c r="AI29" s="4" t="s">
        <v>1152</v>
      </c>
      <c r="AJ29" s="4" t="s">
        <v>1153</v>
      </c>
      <c r="AK29" s="4" t="s">
        <v>1154</v>
      </c>
      <c r="AL29" s="4" t="s">
        <v>1155</v>
      </c>
      <c r="AM29" s="4" t="s">
        <v>1156</v>
      </c>
      <c r="AN29" s="4" t="s">
        <v>1157</v>
      </c>
      <c r="AO29" s="4" t="s">
        <v>1158</v>
      </c>
      <c r="AP29" s="4" t="s">
        <v>1159</v>
      </c>
      <c r="AQ29" s="4" t="s">
        <v>1160</v>
      </c>
      <c r="AR29" s="4" t="s">
        <v>1161</v>
      </c>
      <c r="AS29" s="4" t="s">
        <v>1162</v>
      </c>
      <c r="AT29" s="4" t="s">
        <v>1163</v>
      </c>
      <c r="AU29" s="4" t="s">
        <v>1164</v>
      </c>
      <c r="AV29" s="4" t="s">
        <v>1165</v>
      </c>
      <c r="AW29" s="4" t="s">
        <v>1166</v>
      </c>
      <c r="AX29" s="4" t="s">
        <v>1167</v>
      </c>
      <c r="AY29" s="4" t="s">
        <v>1168</v>
      </c>
      <c r="AZ29" s="4" t="s">
        <v>1169</v>
      </c>
      <c r="BA29" s="4" t="s">
        <v>1170</v>
      </c>
      <c r="BB29" s="4" t="s">
        <v>1171</v>
      </c>
      <c r="BC29" s="4" t="s">
        <v>1172</v>
      </c>
      <c r="BD29" s="4" t="s">
        <v>1173</v>
      </c>
      <c r="BE29" s="4" t="s">
        <v>1174</v>
      </c>
      <c r="BF29" s="4" t="s">
        <v>1175</v>
      </c>
      <c r="BG29" s="4" t="s">
        <v>180</v>
      </c>
      <c r="BH29" s="4" t="s">
        <v>180</v>
      </c>
      <c r="BI29" s="4" t="s">
        <v>180</v>
      </c>
      <c r="BJ29" s="4" t="s">
        <v>180</v>
      </c>
      <c r="BK29" s="4" t="s">
        <v>180</v>
      </c>
      <c r="BL29" s="4">
        <f>G29+H29+I29+J29+K29+L29+M29+N29+O29+P29+Q29+R29+S29+T29+U29+V29+W29+X29+Y29+Z29+AA29+AB29+AC29+AD29+AE29+AF29+AG29+AH29+AI29+AJ29+AK29+AL29+AM29+AN29+AO29+AP29+AQ29+AR29+AS29+AT29+AU29+AV29+AW29+AX29+AY29+AZ29+BA29+BB29+BC29+BD29+BE29+BF29</f>
        <v>1.002777777777778</v>
      </c>
    </row>
    <row r="30" spans="1:64" x14ac:dyDescent="0.25">
      <c r="A30" s="1">
        <v>12</v>
      </c>
      <c r="B30" s="1">
        <v>8</v>
      </c>
      <c r="C30" s="2">
        <v>109</v>
      </c>
      <c r="D30" s="3" t="s">
        <v>1176</v>
      </c>
      <c r="E30" s="3" t="s">
        <v>1029</v>
      </c>
      <c r="F30" s="1">
        <v>52</v>
      </c>
      <c r="G30" s="4" t="s">
        <v>1177</v>
      </c>
      <c r="H30" s="4" t="s">
        <v>1178</v>
      </c>
      <c r="I30" s="4" t="s">
        <v>1179</v>
      </c>
      <c r="J30" s="4" t="s">
        <v>1180</v>
      </c>
      <c r="K30" s="4" t="s">
        <v>1181</v>
      </c>
      <c r="L30" s="4" t="s">
        <v>1182</v>
      </c>
      <c r="M30" s="4" t="s">
        <v>960</v>
      </c>
      <c r="N30" s="4" t="s">
        <v>1183</v>
      </c>
      <c r="O30" s="4" t="s">
        <v>1184</v>
      </c>
      <c r="P30" s="4" t="s">
        <v>1185</v>
      </c>
      <c r="Q30" s="4" t="s">
        <v>1186</v>
      </c>
      <c r="R30" s="4" t="s">
        <v>1187</v>
      </c>
      <c r="S30" s="4" t="s">
        <v>1188</v>
      </c>
      <c r="T30" s="4" t="s">
        <v>1189</v>
      </c>
      <c r="U30" s="4" t="s">
        <v>187</v>
      </c>
      <c r="V30" s="4" t="s">
        <v>1190</v>
      </c>
      <c r="W30" s="4" t="s">
        <v>1191</v>
      </c>
      <c r="X30" s="4" t="s">
        <v>1192</v>
      </c>
      <c r="Y30" s="4" t="s">
        <v>1193</v>
      </c>
      <c r="Z30" s="4" t="s">
        <v>1194</v>
      </c>
      <c r="AA30" s="4" t="s">
        <v>1195</v>
      </c>
      <c r="AB30" s="4" t="s">
        <v>1196</v>
      </c>
      <c r="AC30" s="4" t="s">
        <v>1197</v>
      </c>
      <c r="AD30" s="4" t="s">
        <v>1198</v>
      </c>
      <c r="AE30" s="4" t="s">
        <v>1199</v>
      </c>
      <c r="AF30" s="4" t="s">
        <v>1200</v>
      </c>
      <c r="AG30" s="4" t="s">
        <v>1201</v>
      </c>
      <c r="AH30" s="4" t="s">
        <v>1202</v>
      </c>
      <c r="AI30" s="4" t="s">
        <v>1203</v>
      </c>
      <c r="AJ30" s="4" t="s">
        <v>1204</v>
      </c>
      <c r="AK30" s="4" t="s">
        <v>1205</v>
      </c>
      <c r="AL30" s="4" t="s">
        <v>1206</v>
      </c>
      <c r="AM30" s="4" t="s">
        <v>1207</v>
      </c>
      <c r="AN30" s="4" t="s">
        <v>1208</v>
      </c>
      <c r="AO30" s="4" t="s">
        <v>1209</v>
      </c>
      <c r="AP30" s="4" t="s">
        <v>1210</v>
      </c>
      <c r="AQ30" s="4" t="s">
        <v>1211</v>
      </c>
      <c r="AR30" s="4" t="s">
        <v>1212</v>
      </c>
      <c r="AS30" s="4" t="s">
        <v>1213</v>
      </c>
      <c r="AT30" s="4" t="s">
        <v>1214</v>
      </c>
      <c r="AU30" s="4" t="s">
        <v>1215</v>
      </c>
      <c r="AV30" s="4" t="s">
        <v>1216</v>
      </c>
      <c r="AW30" s="4" t="s">
        <v>1217</v>
      </c>
      <c r="AX30" s="4" t="s">
        <v>1218</v>
      </c>
      <c r="AY30" s="4" t="s">
        <v>1219</v>
      </c>
      <c r="AZ30" s="4" t="s">
        <v>1220</v>
      </c>
      <c r="BA30" s="4" t="s">
        <v>1221</v>
      </c>
      <c r="BB30" s="4" t="s">
        <v>112</v>
      </c>
      <c r="BC30" s="4" t="s">
        <v>1222</v>
      </c>
      <c r="BD30" s="4" t="s">
        <v>1223</v>
      </c>
      <c r="BE30" s="4" t="s">
        <v>1224</v>
      </c>
      <c r="BF30" s="4" t="s">
        <v>1225</v>
      </c>
      <c r="BG30" s="4" t="s">
        <v>180</v>
      </c>
      <c r="BH30" s="4" t="s">
        <v>180</v>
      </c>
      <c r="BI30" s="4" t="s">
        <v>180</v>
      </c>
      <c r="BJ30" s="4" t="s">
        <v>180</v>
      </c>
      <c r="BK30" s="4" t="s">
        <v>180</v>
      </c>
      <c r="BL30" s="4">
        <f>G30+H30+I30+J30+K30+L30+M30+N30+O30+P30+Q30+R30+S30+T30+U30+V30+W30+X30+Y30+Z30+AA30+AB30+AC30+AD30+AE30+AF30+AG30+AH30+AI30+AJ30+AK30+AL30+AM30+AN30+AO30+AP30+AQ30+AR30+AS30+AT30+AU30+AV30+AW30+AX30+AY30+AZ30+BA30+BB30+BC30+BD30+BE30+BF30</f>
        <v>1.0074502314814815</v>
      </c>
    </row>
    <row r="31" spans="1:64" x14ac:dyDescent="0.25">
      <c r="A31" s="1">
        <v>13</v>
      </c>
      <c r="B31" s="1">
        <v>9</v>
      </c>
      <c r="C31" s="2">
        <v>105</v>
      </c>
      <c r="D31" s="3" t="s">
        <v>1226</v>
      </c>
      <c r="E31" s="3" t="s">
        <v>1227</v>
      </c>
      <c r="F31" s="1">
        <v>50</v>
      </c>
      <c r="G31" s="4" t="s">
        <v>1228</v>
      </c>
      <c r="H31" s="4" t="s">
        <v>69</v>
      </c>
      <c r="I31" s="4" t="s">
        <v>1229</v>
      </c>
      <c r="J31" s="4" t="s">
        <v>598</v>
      </c>
      <c r="K31" s="4" t="s">
        <v>527</v>
      </c>
      <c r="L31" s="4" t="s">
        <v>615</v>
      </c>
      <c r="M31" s="4" t="s">
        <v>1230</v>
      </c>
      <c r="N31" s="4" t="s">
        <v>1231</v>
      </c>
      <c r="O31" s="4" t="s">
        <v>1232</v>
      </c>
      <c r="P31" s="4" t="s">
        <v>1085</v>
      </c>
      <c r="Q31" s="4" t="s">
        <v>1233</v>
      </c>
      <c r="R31" s="4" t="s">
        <v>1234</v>
      </c>
      <c r="S31" s="4" t="s">
        <v>1235</v>
      </c>
      <c r="T31" s="4" t="s">
        <v>1236</v>
      </c>
      <c r="U31" s="4" t="s">
        <v>208</v>
      </c>
      <c r="V31" s="4" t="s">
        <v>1237</v>
      </c>
      <c r="W31" s="4" t="s">
        <v>1238</v>
      </c>
      <c r="X31" s="4" t="s">
        <v>1239</v>
      </c>
      <c r="Y31" s="4" t="s">
        <v>763</v>
      </c>
      <c r="Z31" s="4" t="s">
        <v>1240</v>
      </c>
      <c r="AA31" s="4" t="s">
        <v>1241</v>
      </c>
      <c r="AB31" s="4" t="s">
        <v>1242</v>
      </c>
      <c r="AC31" s="4" t="s">
        <v>1243</v>
      </c>
      <c r="AD31" s="4" t="s">
        <v>1244</v>
      </c>
      <c r="AE31" s="4" t="s">
        <v>1245</v>
      </c>
      <c r="AF31" s="4" t="s">
        <v>1246</v>
      </c>
      <c r="AG31" s="4" t="s">
        <v>1247</v>
      </c>
      <c r="AH31" s="4" t="s">
        <v>355</v>
      </c>
      <c r="AI31" s="4" t="s">
        <v>1248</v>
      </c>
      <c r="AJ31" s="4" t="s">
        <v>602</v>
      </c>
      <c r="AK31" s="4" t="s">
        <v>1249</v>
      </c>
      <c r="AL31" s="4" t="s">
        <v>1250</v>
      </c>
      <c r="AM31" s="4" t="s">
        <v>1251</v>
      </c>
      <c r="AN31" s="4" t="s">
        <v>1252</v>
      </c>
      <c r="AO31" s="4" t="s">
        <v>1253</v>
      </c>
      <c r="AP31" s="4" t="s">
        <v>1254</v>
      </c>
      <c r="AQ31" s="4" t="s">
        <v>1255</v>
      </c>
      <c r="AR31" s="4" t="s">
        <v>1256</v>
      </c>
      <c r="AS31" s="4" t="s">
        <v>1257</v>
      </c>
      <c r="AT31" s="4" t="s">
        <v>1258</v>
      </c>
      <c r="AU31" s="4" t="s">
        <v>1259</v>
      </c>
      <c r="AV31" s="4" t="s">
        <v>1260</v>
      </c>
      <c r="AW31" s="4" t="s">
        <v>1261</v>
      </c>
      <c r="AX31" s="4" t="s">
        <v>1262</v>
      </c>
      <c r="AY31" s="4" t="s">
        <v>1263</v>
      </c>
      <c r="AZ31" s="4" t="s">
        <v>1264</v>
      </c>
      <c r="BA31" s="4" t="s">
        <v>1265</v>
      </c>
      <c r="BB31" s="4" t="s">
        <v>1266</v>
      </c>
      <c r="BC31" s="4" t="s">
        <v>1267</v>
      </c>
      <c r="BD31" s="4" t="s">
        <v>656</v>
      </c>
      <c r="BE31" s="4" t="s">
        <v>180</v>
      </c>
      <c r="BF31" s="4" t="s">
        <v>180</v>
      </c>
      <c r="BG31" s="4" t="s">
        <v>180</v>
      </c>
      <c r="BH31" s="4" t="s">
        <v>180</v>
      </c>
      <c r="BI31" s="4" t="s">
        <v>180</v>
      </c>
      <c r="BJ31" s="4" t="s">
        <v>180</v>
      </c>
      <c r="BK31" s="4" t="s">
        <v>180</v>
      </c>
      <c r="BL31" s="4">
        <f>G31+H31+I31+J31+K31+L31+M31+N31+O31+P31+Q31+R31+S31+T31+U31+V31+W31+X31+Y31+Z31+AA31+AB31+AC31+AD31+AE31+AF31+AG31+AH31+AI31+AJ31+AK31+AL31+AM31+AN31+AO31+AP31+AQ31+AR31+AS31+AT31+AU31+AV31+AW31+AX31+AY31+AZ31+BA31+BB31+BC31+BD31</f>
        <v>0.99725810185185171</v>
      </c>
    </row>
    <row r="32" spans="1:64" x14ac:dyDescent="0.25">
      <c r="A32" s="1">
        <v>15</v>
      </c>
      <c r="B32" s="1">
        <v>10</v>
      </c>
      <c r="C32" s="2">
        <v>97</v>
      </c>
      <c r="D32" s="3" t="s">
        <v>1268</v>
      </c>
      <c r="E32" s="3" t="s">
        <v>1269</v>
      </c>
      <c r="F32" s="1">
        <v>48</v>
      </c>
      <c r="G32" s="4" t="s">
        <v>1270</v>
      </c>
      <c r="H32" s="4" t="s">
        <v>1009</v>
      </c>
      <c r="I32" s="4" t="s">
        <v>1271</v>
      </c>
      <c r="J32" s="4" t="s">
        <v>1272</v>
      </c>
      <c r="K32" s="4" t="s">
        <v>1273</v>
      </c>
      <c r="L32" s="4" t="s">
        <v>1274</v>
      </c>
      <c r="M32" s="4" t="s">
        <v>701</v>
      </c>
      <c r="N32" s="4" t="s">
        <v>1275</v>
      </c>
      <c r="O32" s="4" t="s">
        <v>1276</v>
      </c>
      <c r="P32" s="4" t="s">
        <v>1277</v>
      </c>
      <c r="Q32" s="4" t="s">
        <v>1278</v>
      </c>
      <c r="R32" s="4" t="s">
        <v>1279</v>
      </c>
      <c r="S32" s="4" t="s">
        <v>1280</v>
      </c>
      <c r="T32" s="4" t="s">
        <v>1281</v>
      </c>
      <c r="U32" s="4" t="s">
        <v>608</v>
      </c>
      <c r="V32" s="4" t="s">
        <v>1282</v>
      </c>
      <c r="W32" s="4" t="s">
        <v>1283</v>
      </c>
      <c r="X32" s="4" t="s">
        <v>1284</v>
      </c>
      <c r="Y32" s="4" t="s">
        <v>1285</v>
      </c>
      <c r="Z32" s="4" t="s">
        <v>1286</v>
      </c>
      <c r="AA32" s="4" t="s">
        <v>383</v>
      </c>
      <c r="AB32" s="4" t="s">
        <v>1200</v>
      </c>
      <c r="AC32" s="4" t="s">
        <v>1287</v>
      </c>
      <c r="AD32" s="4" t="s">
        <v>1288</v>
      </c>
      <c r="AE32" s="4" t="s">
        <v>1289</v>
      </c>
      <c r="AF32" s="4" t="s">
        <v>1290</v>
      </c>
      <c r="AG32" s="4" t="s">
        <v>1291</v>
      </c>
      <c r="AH32" s="4" t="s">
        <v>1292</v>
      </c>
      <c r="AI32" s="4" t="s">
        <v>1293</v>
      </c>
      <c r="AJ32" s="4" t="s">
        <v>1294</v>
      </c>
      <c r="AK32" s="4" t="s">
        <v>1295</v>
      </c>
      <c r="AL32" s="4" t="s">
        <v>1296</v>
      </c>
      <c r="AM32" s="4" t="s">
        <v>1297</v>
      </c>
      <c r="AN32" s="4" t="s">
        <v>1298</v>
      </c>
      <c r="AO32" s="4" t="s">
        <v>1299</v>
      </c>
      <c r="AP32" s="4" t="s">
        <v>1300</v>
      </c>
      <c r="AQ32" s="4" t="s">
        <v>1301</v>
      </c>
      <c r="AR32" s="4" t="s">
        <v>1302</v>
      </c>
      <c r="AS32" s="4" t="s">
        <v>1303</v>
      </c>
      <c r="AT32" s="4" t="s">
        <v>1304</v>
      </c>
      <c r="AU32" s="4" t="s">
        <v>1305</v>
      </c>
      <c r="AV32" s="4" t="s">
        <v>1306</v>
      </c>
      <c r="AW32" s="4" t="s">
        <v>1307</v>
      </c>
      <c r="AX32" s="4" t="s">
        <v>1308</v>
      </c>
      <c r="AY32" s="4" t="s">
        <v>1309</v>
      </c>
      <c r="AZ32" s="4" t="s">
        <v>1310</v>
      </c>
      <c r="BA32" s="4" t="s">
        <v>1311</v>
      </c>
      <c r="BB32" s="4" t="s">
        <v>1312</v>
      </c>
      <c r="BC32" s="4" t="s">
        <v>180</v>
      </c>
      <c r="BD32" s="4" t="s">
        <v>180</v>
      </c>
      <c r="BE32" s="4" t="s">
        <v>180</v>
      </c>
      <c r="BF32" s="4" t="s">
        <v>180</v>
      </c>
      <c r="BG32" s="4" t="s">
        <v>180</v>
      </c>
      <c r="BH32" s="4" t="s">
        <v>180</v>
      </c>
      <c r="BI32" s="4" t="s">
        <v>180</v>
      </c>
      <c r="BJ32" s="4" t="s">
        <v>180</v>
      </c>
      <c r="BK32" s="4" t="s">
        <v>180</v>
      </c>
      <c r="BL32" s="4">
        <f>G32+H32+I32+J32+K32+L32+M32+N32+O32+P32+Q32+R32+S32+T32+U32+V32+W32+X32+Y32+Z32+AA32+AB32+AC32+AD32+AE32+AF32+AG32+AH32+AI32+AJ32+AK32+AL32+AM32+AN32+AO32+AP32+AQ32+AR32+AS32+AT32+AU32+AV32+AW32+AX32+AY32+AZ32+BA32+BB32</f>
        <v>0.98551967592592593</v>
      </c>
    </row>
    <row r="33" spans="1:64" x14ac:dyDescent="0.25">
      <c r="A33" s="1">
        <v>16</v>
      </c>
      <c r="B33" s="1">
        <v>11</v>
      </c>
      <c r="C33" s="2">
        <v>110</v>
      </c>
      <c r="D33" s="3" t="s">
        <v>1313</v>
      </c>
      <c r="E33" s="3" t="s">
        <v>1269</v>
      </c>
      <c r="F33" s="1">
        <v>48</v>
      </c>
      <c r="G33" s="4" t="s">
        <v>1314</v>
      </c>
      <c r="H33" s="4" t="s">
        <v>347</v>
      </c>
      <c r="I33" s="4" t="s">
        <v>1315</v>
      </c>
      <c r="J33" s="4" t="s">
        <v>1316</v>
      </c>
      <c r="K33" s="4" t="s">
        <v>1317</v>
      </c>
      <c r="L33" s="4" t="s">
        <v>1318</v>
      </c>
      <c r="M33" s="4" t="s">
        <v>1319</v>
      </c>
      <c r="N33" s="4" t="s">
        <v>1320</v>
      </c>
      <c r="O33" s="4" t="s">
        <v>1321</v>
      </c>
      <c r="P33" s="4" t="s">
        <v>1322</v>
      </c>
      <c r="Q33" s="4" t="s">
        <v>1323</v>
      </c>
      <c r="R33" s="4" t="s">
        <v>1324</v>
      </c>
      <c r="S33" s="4" t="s">
        <v>1325</v>
      </c>
      <c r="T33" s="4" t="s">
        <v>1326</v>
      </c>
      <c r="U33" s="4" t="s">
        <v>1327</v>
      </c>
      <c r="V33" s="4" t="s">
        <v>1328</v>
      </c>
      <c r="W33" s="4" t="s">
        <v>992</v>
      </c>
      <c r="X33" s="4" t="s">
        <v>1329</v>
      </c>
      <c r="Y33" s="4" t="s">
        <v>1330</v>
      </c>
      <c r="Z33" s="4" t="s">
        <v>1331</v>
      </c>
      <c r="AA33" s="4" t="s">
        <v>1332</v>
      </c>
      <c r="AB33" s="4" t="s">
        <v>1333</v>
      </c>
      <c r="AC33" s="4" t="s">
        <v>1334</v>
      </c>
      <c r="AD33" s="4" t="s">
        <v>1335</v>
      </c>
      <c r="AE33" s="4" t="s">
        <v>1336</v>
      </c>
      <c r="AF33" s="4" t="s">
        <v>1337</v>
      </c>
      <c r="AG33" s="4" t="s">
        <v>1202</v>
      </c>
      <c r="AH33" s="4" t="s">
        <v>1338</v>
      </c>
      <c r="AI33" s="4" t="s">
        <v>1339</v>
      </c>
      <c r="AJ33" s="4" t="s">
        <v>1340</v>
      </c>
      <c r="AK33" s="4" t="s">
        <v>1341</v>
      </c>
      <c r="AL33" s="4" t="s">
        <v>1342</v>
      </c>
      <c r="AM33" s="4" t="s">
        <v>1343</v>
      </c>
      <c r="AN33" s="4" t="s">
        <v>1344</v>
      </c>
      <c r="AO33" s="4" t="s">
        <v>1345</v>
      </c>
      <c r="AP33" s="4" t="s">
        <v>1346</v>
      </c>
      <c r="AQ33" s="4" t="s">
        <v>1347</v>
      </c>
      <c r="AR33" s="4" t="s">
        <v>1348</v>
      </c>
      <c r="AS33" s="4" t="s">
        <v>1349</v>
      </c>
      <c r="AT33" s="4" t="s">
        <v>1350</v>
      </c>
      <c r="AU33" s="4" t="s">
        <v>1351</v>
      </c>
      <c r="AV33" s="4" t="s">
        <v>1352</v>
      </c>
      <c r="AW33" s="4" t="s">
        <v>1353</v>
      </c>
      <c r="AX33" s="4" t="s">
        <v>1354</v>
      </c>
      <c r="AY33" s="4" t="s">
        <v>1355</v>
      </c>
      <c r="AZ33" s="4" t="s">
        <v>1356</v>
      </c>
      <c r="BA33" s="4" t="s">
        <v>1357</v>
      </c>
      <c r="BB33" s="4" t="s">
        <v>1358</v>
      </c>
      <c r="BC33" s="4" t="s">
        <v>180</v>
      </c>
      <c r="BD33" s="4" t="s">
        <v>180</v>
      </c>
      <c r="BE33" s="4" t="s">
        <v>180</v>
      </c>
      <c r="BF33" s="4" t="s">
        <v>180</v>
      </c>
      <c r="BG33" s="4" t="s">
        <v>180</v>
      </c>
      <c r="BH33" s="4" t="s">
        <v>180</v>
      </c>
      <c r="BI33" s="4" t="s">
        <v>180</v>
      </c>
      <c r="BJ33" s="4" t="s">
        <v>180</v>
      </c>
      <c r="BK33" s="4" t="s">
        <v>180</v>
      </c>
      <c r="BL33" s="4">
        <f>G33+H33+I33+J33+K33+L33+M33+N33+O33+P33+Q33+R33+S33+T33+U33+V33+W33+X33+Y33+Z33+AA33+AB33+AC33+AD33+AE33+AF33+AG33+AH33+AI33+AJ33+AK33+AL33+AM33+AN33+AO33+AP33+AQ33+AR33+AS33+AT33+AU33+AV33+AW33+AX33+AY33+AZ33+BA33+BB33</f>
        <v>1.0094826388888889</v>
      </c>
    </row>
    <row r="34" spans="1:64" x14ac:dyDescent="0.25">
      <c r="A34" s="1">
        <v>17</v>
      </c>
      <c r="B34" s="1">
        <v>12</v>
      </c>
      <c r="C34" s="2">
        <v>100</v>
      </c>
      <c r="D34" s="3" t="s">
        <v>1359</v>
      </c>
      <c r="E34" s="3" t="s">
        <v>288</v>
      </c>
      <c r="F34" s="1">
        <v>47</v>
      </c>
      <c r="G34" s="4" t="s">
        <v>1360</v>
      </c>
      <c r="H34" s="4" t="s">
        <v>196</v>
      </c>
      <c r="I34" s="4" t="s">
        <v>1319</v>
      </c>
      <c r="J34" s="4" t="s">
        <v>1361</v>
      </c>
      <c r="K34" s="4" t="s">
        <v>1362</v>
      </c>
      <c r="L34" s="4" t="s">
        <v>1363</v>
      </c>
      <c r="M34" s="4" t="s">
        <v>1049</v>
      </c>
      <c r="N34" s="4" t="s">
        <v>1364</v>
      </c>
      <c r="O34" s="4" t="s">
        <v>1365</v>
      </c>
      <c r="P34" s="4" t="s">
        <v>1366</v>
      </c>
      <c r="Q34" s="4" t="s">
        <v>1367</v>
      </c>
      <c r="R34" s="4" t="s">
        <v>1368</v>
      </c>
      <c r="S34" s="4" t="s">
        <v>1369</v>
      </c>
      <c r="T34" s="4" t="s">
        <v>1370</v>
      </c>
      <c r="U34" s="4" t="s">
        <v>1371</v>
      </c>
      <c r="V34" s="4" t="s">
        <v>1372</v>
      </c>
      <c r="W34" s="4" t="s">
        <v>1373</v>
      </c>
      <c r="X34" s="4" t="s">
        <v>1319</v>
      </c>
      <c r="Y34" s="4" t="s">
        <v>1374</v>
      </c>
      <c r="Z34" s="4" t="s">
        <v>1375</v>
      </c>
      <c r="AA34" s="4" t="s">
        <v>1376</v>
      </c>
      <c r="AB34" s="4" t="s">
        <v>347</v>
      </c>
      <c r="AC34" s="4" t="s">
        <v>606</v>
      </c>
      <c r="AD34" s="4" t="s">
        <v>1032</v>
      </c>
      <c r="AE34" s="4" t="s">
        <v>1377</v>
      </c>
      <c r="AF34" s="4" t="s">
        <v>1378</v>
      </c>
      <c r="AG34" s="4" t="s">
        <v>1379</v>
      </c>
      <c r="AH34" s="4" t="s">
        <v>1380</v>
      </c>
      <c r="AI34" s="4" t="s">
        <v>1381</v>
      </c>
      <c r="AJ34" s="4" t="s">
        <v>1382</v>
      </c>
      <c r="AK34" s="4" t="s">
        <v>1383</v>
      </c>
      <c r="AL34" s="4" t="s">
        <v>1384</v>
      </c>
      <c r="AM34" s="4" t="s">
        <v>1385</v>
      </c>
      <c r="AN34" s="4" t="s">
        <v>1386</v>
      </c>
      <c r="AO34" s="4" t="s">
        <v>1387</v>
      </c>
      <c r="AP34" s="4" t="s">
        <v>1388</v>
      </c>
      <c r="AQ34" s="4" t="s">
        <v>1389</v>
      </c>
      <c r="AR34" s="4" t="s">
        <v>1390</v>
      </c>
      <c r="AS34" s="4" t="s">
        <v>1391</v>
      </c>
      <c r="AT34" s="4" t="s">
        <v>1392</v>
      </c>
      <c r="AU34" s="4" t="s">
        <v>1393</v>
      </c>
      <c r="AV34" s="4" t="s">
        <v>1394</v>
      </c>
      <c r="AW34" s="4" t="s">
        <v>370</v>
      </c>
      <c r="AX34" s="4" t="s">
        <v>1395</v>
      </c>
      <c r="AY34" s="4" t="s">
        <v>1396</v>
      </c>
      <c r="AZ34" s="4" t="s">
        <v>1397</v>
      </c>
      <c r="BA34" s="4" t="s">
        <v>1398</v>
      </c>
      <c r="BB34" s="4" t="s">
        <v>180</v>
      </c>
      <c r="BC34" s="4" t="s">
        <v>180</v>
      </c>
      <c r="BD34" s="4" t="s">
        <v>180</v>
      </c>
      <c r="BE34" s="4" t="s">
        <v>180</v>
      </c>
      <c r="BF34" s="4" t="s">
        <v>180</v>
      </c>
      <c r="BG34" s="4" t="s">
        <v>180</v>
      </c>
      <c r="BH34" s="4" t="s">
        <v>180</v>
      </c>
      <c r="BI34" s="4" t="s">
        <v>180</v>
      </c>
      <c r="BJ34" s="4" t="s">
        <v>180</v>
      </c>
      <c r="BK34" s="4" t="s">
        <v>180</v>
      </c>
      <c r="BL34" s="4">
        <f>G34+H34+I34+J34+K34+L34+M34+N34+O34+P34+Q34+R34+S34+T34+U34+V34+W34+X34+Y34+Z34+AA34+AB34+AC34+AD34+AE34+AF34+AG34+AH34+AI34+AJ34+AK34+AL34+AM34+AN34+AO34+AP34+AQ34+AR34+AS34+AT34+AU34+AV34+AW34+AX34+AY34+AZ34+BA34</f>
        <v>1.0010567129629631</v>
      </c>
    </row>
    <row r="35" spans="1:64" x14ac:dyDescent="0.25">
      <c r="A35" s="1">
        <v>20</v>
      </c>
      <c r="B35" s="1">
        <v>13</v>
      </c>
      <c r="C35" s="2">
        <v>98</v>
      </c>
      <c r="D35" s="3" t="s">
        <v>1399</v>
      </c>
      <c r="E35" s="3" t="s">
        <v>336</v>
      </c>
      <c r="F35" s="1">
        <v>46</v>
      </c>
      <c r="G35" s="4" t="s">
        <v>1400</v>
      </c>
      <c r="H35" s="4" t="s">
        <v>1401</v>
      </c>
      <c r="I35" s="4" t="s">
        <v>1402</v>
      </c>
      <c r="J35" s="4" t="s">
        <v>1403</v>
      </c>
      <c r="K35" s="4" t="s">
        <v>1404</v>
      </c>
      <c r="L35" s="4" t="s">
        <v>436</v>
      </c>
      <c r="M35" s="4" t="s">
        <v>1405</v>
      </c>
      <c r="N35" s="4" t="s">
        <v>1406</v>
      </c>
      <c r="O35" s="4" t="s">
        <v>1407</v>
      </c>
      <c r="P35" s="4" t="s">
        <v>1408</v>
      </c>
      <c r="Q35" s="4" t="s">
        <v>1409</v>
      </c>
      <c r="R35" s="4" t="s">
        <v>1410</v>
      </c>
      <c r="S35" s="4" t="s">
        <v>1411</v>
      </c>
      <c r="T35" s="4" t="s">
        <v>1412</v>
      </c>
      <c r="U35" s="4" t="s">
        <v>1413</v>
      </c>
      <c r="V35" s="4" t="s">
        <v>1414</v>
      </c>
      <c r="W35" s="4" t="s">
        <v>1415</v>
      </c>
      <c r="X35" s="4" t="s">
        <v>1416</v>
      </c>
      <c r="Y35" s="4" t="s">
        <v>1417</v>
      </c>
      <c r="Z35" s="4" t="s">
        <v>1418</v>
      </c>
      <c r="AA35" s="4" t="s">
        <v>1051</v>
      </c>
      <c r="AB35" s="4" t="s">
        <v>1419</v>
      </c>
      <c r="AC35" s="4" t="s">
        <v>446</v>
      </c>
      <c r="AD35" s="4" t="s">
        <v>1057</v>
      </c>
      <c r="AE35" s="4" t="s">
        <v>299</v>
      </c>
      <c r="AF35" s="4" t="s">
        <v>987</v>
      </c>
      <c r="AG35" s="4" t="s">
        <v>1420</v>
      </c>
      <c r="AH35" s="4" t="s">
        <v>1421</v>
      </c>
      <c r="AI35" s="4" t="s">
        <v>701</v>
      </c>
      <c r="AJ35" s="4" t="s">
        <v>1422</v>
      </c>
      <c r="AK35" s="4" t="s">
        <v>1423</v>
      </c>
      <c r="AL35" s="4" t="s">
        <v>1424</v>
      </c>
      <c r="AM35" s="4" t="s">
        <v>1425</v>
      </c>
      <c r="AN35" s="4" t="s">
        <v>1426</v>
      </c>
      <c r="AO35" s="4" t="s">
        <v>1427</v>
      </c>
      <c r="AP35" s="4" t="s">
        <v>1428</v>
      </c>
      <c r="AQ35" s="4" t="s">
        <v>1429</v>
      </c>
      <c r="AR35" s="4" t="s">
        <v>1430</v>
      </c>
      <c r="AS35" s="4" t="s">
        <v>1431</v>
      </c>
      <c r="AT35" s="4" t="s">
        <v>1432</v>
      </c>
      <c r="AU35" s="4" t="s">
        <v>1433</v>
      </c>
      <c r="AV35" s="4" t="s">
        <v>1434</v>
      </c>
      <c r="AW35" s="4" t="s">
        <v>1435</v>
      </c>
      <c r="AX35" s="4" t="s">
        <v>1436</v>
      </c>
      <c r="AY35" s="4" t="s">
        <v>1437</v>
      </c>
      <c r="AZ35" s="4" t="s">
        <v>1438</v>
      </c>
      <c r="BA35" s="4" t="s">
        <v>180</v>
      </c>
      <c r="BB35" s="4" t="s">
        <v>180</v>
      </c>
      <c r="BC35" s="4" t="s">
        <v>180</v>
      </c>
      <c r="BD35" s="4" t="s">
        <v>180</v>
      </c>
      <c r="BE35" s="4" t="s">
        <v>180</v>
      </c>
      <c r="BF35" s="4" t="s">
        <v>180</v>
      </c>
      <c r="BG35" s="4" t="s">
        <v>180</v>
      </c>
      <c r="BH35" s="4" t="s">
        <v>180</v>
      </c>
      <c r="BI35" s="4" t="s">
        <v>180</v>
      </c>
      <c r="BJ35" s="4" t="s">
        <v>180</v>
      </c>
      <c r="BK35" s="4" t="s">
        <v>180</v>
      </c>
      <c r="BL35" s="4">
        <f>G35+H35+I35+J35+K35+L35+M35+N35+O35+P35+Q35+R35+S35+T35+U35+V35+W35+X35+Y35+Z35+AA35+AB35+AC35+AD35+AE35+AF35+AG35+AH35+AI35+AJ35+AK35+AL35+AM35+AN35+AO35+AP35+AQ35+AR35+AS35+AT35+AU35+AV35+AW35+AX35+AY35+AZ35</f>
        <v>0.99041435185185178</v>
      </c>
    </row>
    <row r="36" spans="1:64" x14ac:dyDescent="0.25">
      <c r="A36" s="1">
        <v>22</v>
      </c>
      <c r="B36" s="1">
        <v>14</v>
      </c>
      <c r="C36" s="2">
        <v>101</v>
      </c>
      <c r="D36" s="3" t="s">
        <v>1439</v>
      </c>
      <c r="E36" s="3" t="s">
        <v>336</v>
      </c>
      <c r="F36" s="1">
        <v>46</v>
      </c>
      <c r="G36" s="4" t="s">
        <v>1440</v>
      </c>
      <c r="H36" s="4" t="s">
        <v>1441</v>
      </c>
      <c r="I36" s="4" t="s">
        <v>1442</v>
      </c>
      <c r="J36" s="4" t="s">
        <v>1443</v>
      </c>
      <c r="K36" s="4" t="s">
        <v>1444</v>
      </c>
      <c r="L36" s="4" t="s">
        <v>1445</v>
      </c>
      <c r="M36" s="4" t="s">
        <v>390</v>
      </c>
      <c r="N36" s="4" t="s">
        <v>403</v>
      </c>
      <c r="O36" s="4" t="s">
        <v>1446</v>
      </c>
      <c r="P36" s="4" t="s">
        <v>1447</v>
      </c>
      <c r="Q36" s="4" t="s">
        <v>1448</v>
      </c>
      <c r="R36" s="4" t="s">
        <v>1449</v>
      </c>
      <c r="S36" s="4" t="s">
        <v>1450</v>
      </c>
      <c r="T36" s="4" t="s">
        <v>1451</v>
      </c>
      <c r="U36" s="4" t="s">
        <v>1452</v>
      </c>
      <c r="V36" s="4" t="s">
        <v>1453</v>
      </c>
      <c r="W36" s="4" t="s">
        <v>1454</v>
      </c>
      <c r="X36" s="4" t="s">
        <v>1455</v>
      </c>
      <c r="Y36" s="4" t="s">
        <v>1456</v>
      </c>
      <c r="Z36" s="4" t="s">
        <v>1457</v>
      </c>
      <c r="AA36" s="4" t="s">
        <v>1088</v>
      </c>
      <c r="AB36" s="4" t="s">
        <v>1458</v>
      </c>
      <c r="AC36" s="4" t="s">
        <v>1459</v>
      </c>
      <c r="AD36" s="4" t="s">
        <v>1460</v>
      </c>
      <c r="AE36" s="4" t="s">
        <v>1461</v>
      </c>
      <c r="AF36" s="4" t="s">
        <v>1462</v>
      </c>
      <c r="AG36" s="4" t="s">
        <v>1463</v>
      </c>
      <c r="AH36" s="4" t="s">
        <v>1464</v>
      </c>
      <c r="AI36" s="4" t="s">
        <v>1465</v>
      </c>
      <c r="AJ36" s="4" t="s">
        <v>151</v>
      </c>
      <c r="AK36" s="4" t="s">
        <v>1466</v>
      </c>
      <c r="AL36" s="4" t="s">
        <v>1467</v>
      </c>
      <c r="AM36" s="4" t="s">
        <v>1468</v>
      </c>
      <c r="AN36" s="4" t="s">
        <v>1469</v>
      </c>
      <c r="AO36" s="4" t="s">
        <v>1470</v>
      </c>
      <c r="AP36" s="4" t="s">
        <v>1471</v>
      </c>
      <c r="AQ36" s="4" t="s">
        <v>1472</v>
      </c>
      <c r="AR36" s="4" t="s">
        <v>1473</v>
      </c>
      <c r="AS36" s="4" t="s">
        <v>1474</v>
      </c>
      <c r="AT36" s="4" t="s">
        <v>1475</v>
      </c>
      <c r="AU36" s="4" t="s">
        <v>1476</v>
      </c>
      <c r="AV36" s="4" t="s">
        <v>1477</v>
      </c>
      <c r="AW36" s="4" t="s">
        <v>1478</v>
      </c>
      <c r="AX36" s="4" t="s">
        <v>1479</v>
      </c>
      <c r="AY36" s="4" t="s">
        <v>1480</v>
      </c>
      <c r="AZ36" s="4" t="s">
        <v>1481</v>
      </c>
      <c r="BA36" s="4" t="s">
        <v>180</v>
      </c>
      <c r="BB36" s="4" t="s">
        <v>180</v>
      </c>
      <c r="BC36" s="4" t="s">
        <v>180</v>
      </c>
      <c r="BD36" s="4" t="s">
        <v>180</v>
      </c>
      <c r="BE36" s="4" t="s">
        <v>180</v>
      </c>
      <c r="BF36" s="4" t="s">
        <v>180</v>
      </c>
      <c r="BG36" s="4" t="s">
        <v>180</v>
      </c>
      <c r="BH36" s="4" t="s">
        <v>180</v>
      </c>
      <c r="BI36" s="4" t="s">
        <v>180</v>
      </c>
      <c r="BJ36" s="4" t="s">
        <v>180</v>
      </c>
      <c r="BK36" s="4" t="s">
        <v>180</v>
      </c>
      <c r="BL36" s="4">
        <f>G36+H36+I36+J36+K36+L36+M36+N36+O36+P36+Q36+R36+S36+T36+U36+V36+W36+X36+Y36+Z36+AA36+AB36+AC36+AD36+AE36+AF36+AG36+AH36+AI36+AJ36+AK36+AL36+AM36+AN36+AO36+AP36+AQ36+AR36+AS36+AT36+AU36+AV36+AW36+AX36+AY36+AZ36</f>
        <v>1.0053240740740741</v>
      </c>
    </row>
    <row r="37" spans="1:64" x14ac:dyDescent="0.25">
      <c r="A37" s="1">
        <v>26</v>
      </c>
      <c r="B37" s="1">
        <v>15</v>
      </c>
      <c r="C37" s="2">
        <v>94</v>
      </c>
      <c r="D37" s="3" t="s">
        <v>1482</v>
      </c>
      <c r="E37" s="3" t="s">
        <v>1483</v>
      </c>
      <c r="F37" s="1">
        <v>44</v>
      </c>
      <c r="G37" s="4" t="s">
        <v>1484</v>
      </c>
      <c r="H37" s="4" t="s">
        <v>1485</v>
      </c>
      <c r="I37" s="4" t="s">
        <v>1486</v>
      </c>
      <c r="J37" s="4" t="s">
        <v>1487</v>
      </c>
      <c r="K37" s="4" t="s">
        <v>1488</v>
      </c>
      <c r="L37" s="4" t="s">
        <v>1489</v>
      </c>
      <c r="M37" s="4" t="s">
        <v>1490</v>
      </c>
      <c r="N37" s="4" t="s">
        <v>1491</v>
      </c>
      <c r="O37" s="4" t="s">
        <v>1492</v>
      </c>
      <c r="P37" s="4" t="s">
        <v>1493</v>
      </c>
      <c r="Q37" s="4" t="s">
        <v>1494</v>
      </c>
      <c r="R37" s="4" t="s">
        <v>1495</v>
      </c>
      <c r="S37" s="4" t="s">
        <v>1496</v>
      </c>
      <c r="T37" s="4" t="s">
        <v>740</v>
      </c>
      <c r="U37" s="4" t="s">
        <v>1497</v>
      </c>
      <c r="V37" s="4" t="s">
        <v>1498</v>
      </c>
      <c r="W37" s="4" t="s">
        <v>1499</v>
      </c>
      <c r="X37" s="4" t="s">
        <v>1194</v>
      </c>
      <c r="Y37" s="4" t="s">
        <v>1500</v>
      </c>
      <c r="Z37" s="4" t="s">
        <v>1501</v>
      </c>
      <c r="AA37" s="4" t="s">
        <v>1502</v>
      </c>
      <c r="AB37" s="4" t="s">
        <v>1503</v>
      </c>
      <c r="AC37" s="4" t="s">
        <v>1504</v>
      </c>
      <c r="AD37" s="4" t="s">
        <v>1505</v>
      </c>
      <c r="AE37" s="4" t="s">
        <v>1506</v>
      </c>
      <c r="AF37" s="4" t="s">
        <v>994</v>
      </c>
      <c r="AG37" s="4" t="s">
        <v>1507</v>
      </c>
      <c r="AH37" s="4" t="s">
        <v>1508</v>
      </c>
      <c r="AI37" s="4" t="s">
        <v>1509</v>
      </c>
      <c r="AJ37" s="4" t="s">
        <v>1510</v>
      </c>
      <c r="AK37" s="4" t="s">
        <v>1511</v>
      </c>
      <c r="AL37" s="4" t="s">
        <v>1512</v>
      </c>
      <c r="AM37" s="4" t="s">
        <v>1513</v>
      </c>
      <c r="AN37" s="4" t="s">
        <v>1514</v>
      </c>
      <c r="AO37" s="4" t="s">
        <v>1515</v>
      </c>
      <c r="AP37" s="4" t="s">
        <v>1516</v>
      </c>
      <c r="AQ37" s="4" t="s">
        <v>1517</v>
      </c>
      <c r="AR37" s="4" t="s">
        <v>1518</v>
      </c>
      <c r="AS37" s="4" t="s">
        <v>1519</v>
      </c>
      <c r="AT37" s="4" t="s">
        <v>1520</v>
      </c>
      <c r="AU37" s="4" t="s">
        <v>1521</v>
      </c>
      <c r="AV37" s="4" t="s">
        <v>1522</v>
      </c>
      <c r="AW37" s="4" t="s">
        <v>1523</v>
      </c>
      <c r="AX37" s="4" t="s">
        <v>1524</v>
      </c>
      <c r="AY37" s="4" t="s">
        <v>180</v>
      </c>
      <c r="AZ37" s="4" t="s">
        <v>180</v>
      </c>
      <c r="BA37" s="4" t="s">
        <v>180</v>
      </c>
      <c r="BB37" s="4" t="s">
        <v>180</v>
      </c>
      <c r="BC37" s="4" t="s">
        <v>180</v>
      </c>
      <c r="BD37" s="4" t="s">
        <v>180</v>
      </c>
      <c r="BE37" s="4" t="s">
        <v>180</v>
      </c>
      <c r="BF37" s="4" t="s">
        <v>180</v>
      </c>
      <c r="BG37" s="4" t="s">
        <v>180</v>
      </c>
      <c r="BH37" s="4" t="s">
        <v>180</v>
      </c>
      <c r="BI37" s="4" t="s">
        <v>180</v>
      </c>
      <c r="BJ37" s="4" t="s">
        <v>180</v>
      </c>
      <c r="BK37" s="4" t="s">
        <v>180</v>
      </c>
      <c r="BL37" s="4">
        <f>G37+H37+I37+J37+K37+L37+M37+N37+O37+P37+Q37+R37+S37+T37+U37+V37+W37+X37+Y37+Z37+AA37+AB37+AC37+AD37+AE37+AF37+AG37+AH37+AI37+AJ37+AK37+AL37+AM37+AN37+AO37+AP37+AQ37+AR37+AS37+AT37+AU37+AV37+AW37+AX37</f>
        <v>0.99885069444444452</v>
      </c>
    </row>
    <row r="38" spans="1:64" x14ac:dyDescent="0.25">
      <c r="A38" s="1">
        <v>27</v>
      </c>
      <c r="B38" s="1">
        <v>16</v>
      </c>
      <c r="C38" s="2">
        <v>95</v>
      </c>
      <c r="D38" s="3" t="s">
        <v>1525</v>
      </c>
      <c r="E38" s="3" t="s">
        <v>426</v>
      </c>
      <c r="F38" s="1">
        <v>43</v>
      </c>
      <c r="G38" s="4" t="s">
        <v>1526</v>
      </c>
      <c r="H38" s="4" t="s">
        <v>1527</v>
      </c>
      <c r="I38" s="4" t="s">
        <v>1528</v>
      </c>
      <c r="J38" s="4" t="s">
        <v>1529</v>
      </c>
      <c r="K38" s="4" t="s">
        <v>1530</v>
      </c>
      <c r="L38" s="4" t="s">
        <v>1531</v>
      </c>
      <c r="M38" s="4" t="s">
        <v>1532</v>
      </c>
      <c r="N38" s="4" t="s">
        <v>1533</v>
      </c>
      <c r="O38" s="4" t="s">
        <v>1534</v>
      </c>
      <c r="P38" s="4" t="s">
        <v>1535</v>
      </c>
      <c r="Q38" s="4" t="s">
        <v>1536</v>
      </c>
      <c r="R38" s="4" t="s">
        <v>1537</v>
      </c>
      <c r="S38" s="4" t="s">
        <v>1538</v>
      </c>
      <c r="T38" s="4" t="s">
        <v>1539</v>
      </c>
      <c r="U38" s="4" t="s">
        <v>1540</v>
      </c>
      <c r="V38" s="4" t="s">
        <v>347</v>
      </c>
      <c r="W38" s="4" t="s">
        <v>1530</v>
      </c>
      <c r="X38" s="4" t="s">
        <v>1541</v>
      </c>
      <c r="Y38" s="4" t="s">
        <v>1542</v>
      </c>
      <c r="Z38" s="4" t="s">
        <v>1543</v>
      </c>
      <c r="AA38" s="4" t="s">
        <v>1544</v>
      </c>
      <c r="AB38" s="4" t="s">
        <v>1545</v>
      </c>
      <c r="AC38" s="4" t="s">
        <v>1546</v>
      </c>
      <c r="AD38" s="4" t="s">
        <v>1547</v>
      </c>
      <c r="AE38" s="4" t="s">
        <v>1548</v>
      </c>
      <c r="AF38" s="4" t="s">
        <v>1190</v>
      </c>
      <c r="AG38" s="4" t="s">
        <v>1549</v>
      </c>
      <c r="AH38" s="4" t="s">
        <v>1550</v>
      </c>
      <c r="AI38" s="4" t="s">
        <v>436</v>
      </c>
      <c r="AJ38" s="4" t="s">
        <v>1459</v>
      </c>
      <c r="AK38" s="4" t="s">
        <v>1551</v>
      </c>
      <c r="AL38" s="4" t="s">
        <v>1552</v>
      </c>
      <c r="AM38" s="4" t="s">
        <v>1553</v>
      </c>
      <c r="AN38" s="4" t="s">
        <v>1554</v>
      </c>
      <c r="AO38" s="4" t="s">
        <v>1555</v>
      </c>
      <c r="AP38" s="4" t="s">
        <v>1556</v>
      </c>
      <c r="AQ38" s="4" t="s">
        <v>1557</v>
      </c>
      <c r="AR38" s="4" t="s">
        <v>1558</v>
      </c>
      <c r="AS38" s="4" t="s">
        <v>1559</v>
      </c>
      <c r="AT38" s="4" t="s">
        <v>1560</v>
      </c>
      <c r="AU38" s="4" t="s">
        <v>1561</v>
      </c>
      <c r="AV38" s="4" t="s">
        <v>1562</v>
      </c>
      <c r="AW38" s="4" t="s">
        <v>1563</v>
      </c>
      <c r="AX38" s="4" t="s">
        <v>180</v>
      </c>
      <c r="AY38" s="4" t="s">
        <v>180</v>
      </c>
      <c r="AZ38" s="4" t="s">
        <v>180</v>
      </c>
      <c r="BA38" s="4" t="s">
        <v>180</v>
      </c>
      <c r="BB38" s="4" t="s">
        <v>180</v>
      </c>
      <c r="BC38" s="4" t="s">
        <v>180</v>
      </c>
      <c r="BD38" s="4" t="s">
        <v>180</v>
      </c>
      <c r="BE38" s="4" t="s">
        <v>180</v>
      </c>
      <c r="BF38" s="4" t="s">
        <v>180</v>
      </c>
      <c r="BG38" s="4" t="s">
        <v>180</v>
      </c>
      <c r="BH38" s="4" t="s">
        <v>180</v>
      </c>
      <c r="BI38" s="4" t="s">
        <v>180</v>
      </c>
      <c r="BJ38" s="4" t="s">
        <v>180</v>
      </c>
      <c r="BK38" s="4" t="s">
        <v>180</v>
      </c>
      <c r="BL38" s="4">
        <f>G38+H38+I38+J38+K38+L38+M38+N38+O38+P38+Q38+R38+S38+T38+U38+V38+W38+X38+Y38+Z38+AA38+AB38+AC38+AD38+AE38+AF38+AG38+AH38+AI38+AJ38+AK38+AL38+AM38+AN38+AO38+AP38+AQ38+AR38+AS38+AT38+AU38+AV38+AW38</f>
        <v>0.98640393518518499</v>
      </c>
    </row>
    <row r="39" spans="1:64" x14ac:dyDescent="0.25">
      <c r="A39" s="1">
        <v>33</v>
      </c>
      <c r="B39" s="1">
        <v>17</v>
      </c>
      <c r="C39" s="2">
        <v>107</v>
      </c>
      <c r="D39" s="3" t="s">
        <v>1564</v>
      </c>
      <c r="E39" s="3" t="s">
        <v>1565</v>
      </c>
      <c r="F39" s="1">
        <v>41</v>
      </c>
      <c r="G39" s="4" t="s">
        <v>1566</v>
      </c>
      <c r="H39" s="4" t="s">
        <v>1567</v>
      </c>
      <c r="I39" s="4" t="s">
        <v>1568</v>
      </c>
      <c r="J39" s="4" t="s">
        <v>1569</v>
      </c>
      <c r="K39" s="4" t="s">
        <v>1570</v>
      </c>
      <c r="L39" s="4" t="s">
        <v>1571</v>
      </c>
      <c r="M39" s="4" t="s">
        <v>1572</v>
      </c>
      <c r="N39" s="4" t="s">
        <v>1573</v>
      </c>
      <c r="O39" s="4" t="s">
        <v>1574</v>
      </c>
      <c r="P39" s="4" t="s">
        <v>1575</v>
      </c>
      <c r="Q39" s="4" t="s">
        <v>1576</v>
      </c>
      <c r="R39" s="4" t="s">
        <v>1577</v>
      </c>
      <c r="S39" s="4" t="s">
        <v>1578</v>
      </c>
      <c r="T39" s="4" t="s">
        <v>1579</v>
      </c>
      <c r="U39" s="4" t="s">
        <v>1580</v>
      </c>
      <c r="V39" s="4" t="s">
        <v>1581</v>
      </c>
      <c r="W39" s="4" t="s">
        <v>1279</v>
      </c>
      <c r="X39" s="4" t="s">
        <v>1582</v>
      </c>
      <c r="Y39" s="4" t="s">
        <v>1583</v>
      </c>
      <c r="Z39" s="4" t="s">
        <v>1584</v>
      </c>
      <c r="AA39" s="4" t="s">
        <v>1585</v>
      </c>
      <c r="AB39" s="4" t="s">
        <v>1586</v>
      </c>
      <c r="AC39" s="4" t="s">
        <v>1587</v>
      </c>
      <c r="AD39" s="4" t="s">
        <v>1588</v>
      </c>
      <c r="AE39" s="4" t="s">
        <v>1589</v>
      </c>
      <c r="AF39" s="4" t="s">
        <v>1590</v>
      </c>
      <c r="AG39" s="4" t="s">
        <v>1591</v>
      </c>
      <c r="AH39" s="4" t="s">
        <v>1592</v>
      </c>
      <c r="AI39" s="4" t="s">
        <v>1593</v>
      </c>
      <c r="AJ39" s="4" t="s">
        <v>1594</v>
      </c>
      <c r="AK39" s="4" t="s">
        <v>1595</v>
      </c>
      <c r="AL39" s="4" t="s">
        <v>1596</v>
      </c>
      <c r="AM39" s="4" t="s">
        <v>1597</v>
      </c>
      <c r="AN39" s="4" t="s">
        <v>1598</v>
      </c>
      <c r="AO39" s="4" t="s">
        <v>1599</v>
      </c>
      <c r="AP39" s="4" t="s">
        <v>1600</v>
      </c>
      <c r="AQ39" s="4" t="s">
        <v>1601</v>
      </c>
      <c r="AR39" s="4" t="s">
        <v>1602</v>
      </c>
      <c r="AS39" s="4" t="s">
        <v>1603</v>
      </c>
      <c r="AT39" s="4" t="s">
        <v>1604</v>
      </c>
      <c r="AU39" s="4" t="s">
        <v>1605</v>
      </c>
      <c r="AV39" s="4" t="s">
        <v>180</v>
      </c>
      <c r="AW39" s="4" t="s">
        <v>180</v>
      </c>
      <c r="AX39" s="4" t="s">
        <v>180</v>
      </c>
      <c r="AY39" s="4" t="s">
        <v>180</v>
      </c>
      <c r="AZ39" s="4" t="s">
        <v>180</v>
      </c>
      <c r="BA39" s="4" t="s">
        <v>180</v>
      </c>
      <c r="BB39" s="4" t="s">
        <v>180</v>
      </c>
      <c r="BC39" s="4" t="s">
        <v>180</v>
      </c>
      <c r="BD39" s="4" t="s">
        <v>180</v>
      </c>
      <c r="BE39" s="4" t="s">
        <v>180</v>
      </c>
      <c r="BF39" s="4" t="s">
        <v>180</v>
      </c>
      <c r="BG39" s="4" t="s">
        <v>180</v>
      </c>
      <c r="BH39" s="4" t="s">
        <v>180</v>
      </c>
      <c r="BI39" s="4" t="s">
        <v>180</v>
      </c>
      <c r="BJ39" s="4" t="s">
        <v>180</v>
      </c>
      <c r="BK39" s="4" t="s">
        <v>180</v>
      </c>
      <c r="BL39" s="4">
        <f>G39+H39+I39+J39+K39+L39+M39+N39+O39+P39+Q39+R39+S39+T39+U39+V39+W39+X39+Y39+Z39+AA39+AB39+AC39+AD39+AE39+AF39+AG39+AH39+AI39+AJ39+AK39+AL39+AM39+AN39+AO39+AP39+AQ39+AR39+AS39+AT39+AU39</f>
        <v>0.98771759259259251</v>
      </c>
    </row>
    <row r="40" spans="1:64" x14ac:dyDescent="0.25">
      <c r="A40" s="1">
        <v>34</v>
      </c>
      <c r="B40" s="1">
        <v>18</v>
      </c>
      <c r="C40" s="2">
        <v>96</v>
      </c>
      <c r="D40" s="3" t="s">
        <v>1606</v>
      </c>
      <c r="E40" s="3" t="s">
        <v>1607</v>
      </c>
      <c r="F40" s="1">
        <v>40</v>
      </c>
      <c r="G40" s="4" t="s">
        <v>1608</v>
      </c>
      <c r="H40" s="4" t="s">
        <v>1609</v>
      </c>
      <c r="I40" s="4" t="s">
        <v>1610</v>
      </c>
      <c r="J40" s="4" t="s">
        <v>1611</v>
      </c>
      <c r="K40" s="4" t="s">
        <v>1612</v>
      </c>
      <c r="L40" s="4" t="s">
        <v>1613</v>
      </c>
      <c r="M40" s="4" t="s">
        <v>1614</v>
      </c>
      <c r="N40" s="4" t="s">
        <v>1615</v>
      </c>
      <c r="O40" s="4" t="s">
        <v>1616</v>
      </c>
      <c r="P40" s="4" t="s">
        <v>1617</v>
      </c>
      <c r="Q40" s="4" t="s">
        <v>1618</v>
      </c>
      <c r="R40" s="4" t="s">
        <v>1619</v>
      </c>
      <c r="S40" s="4" t="s">
        <v>1620</v>
      </c>
      <c r="T40" s="4" t="s">
        <v>1621</v>
      </c>
      <c r="U40" s="4" t="s">
        <v>1622</v>
      </c>
      <c r="V40" s="4" t="s">
        <v>1623</v>
      </c>
      <c r="W40" s="4" t="s">
        <v>1624</v>
      </c>
      <c r="X40" s="4" t="s">
        <v>1625</v>
      </c>
      <c r="Y40" s="4" t="s">
        <v>1626</v>
      </c>
      <c r="Z40" s="4" t="s">
        <v>1488</v>
      </c>
      <c r="AA40" s="4" t="s">
        <v>1627</v>
      </c>
      <c r="AB40" s="4" t="s">
        <v>1373</v>
      </c>
      <c r="AC40" s="4" t="s">
        <v>144</v>
      </c>
      <c r="AD40" s="4" t="s">
        <v>1628</v>
      </c>
      <c r="AE40" s="4" t="s">
        <v>1629</v>
      </c>
      <c r="AF40" s="4" t="s">
        <v>1630</v>
      </c>
      <c r="AG40" s="4" t="s">
        <v>1631</v>
      </c>
      <c r="AH40" s="4" t="s">
        <v>1632</v>
      </c>
      <c r="AI40" s="4" t="s">
        <v>1633</v>
      </c>
      <c r="AJ40" s="4" t="s">
        <v>1634</v>
      </c>
      <c r="AK40" s="4" t="s">
        <v>1635</v>
      </c>
      <c r="AL40" s="4" t="s">
        <v>1636</v>
      </c>
      <c r="AM40" s="4" t="s">
        <v>1637</v>
      </c>
      <c r="AN40" s="4" t="s">
        <v>1638</v>
      </c>
      <c r="AO40" s="4" t="s">
        <v>1639</v>
      </c>
      <c r="AP40" s="4" t="s">
        <v>1640</v>
      </c>
      <c r="AQ40" s="4" t="s">
        <v>1641</v>
      </c>
      <c r="AR40" s="4" t="s">
        <v>1642</v>
      </c>
      <c r="AS40" s="4" t="s">
        <v>1643</v>
      </c>
      <c r="AT40" s="4" t="s">
        <v>1644</v>
      </c>
      <c r="AU40" s="4" t="s">
        <v>180</v>
      </c>
      <c r="AV40" s="4" t="s">
        <v>180</v>
      </c>
      <c r="AW40" s="4" t="s">
        <v>180</v>
      </c>
      <c r="AX40" s="4" t="s">
        <v>180</v>
      </c>
      <c r="AY40" s="4" t="s">
        <v>180</v>
      </c>
      <c r="AZ40" s="4" t="s">
        <v>180</v>
      </c>
      <c r="BA40" s="4" t="s">
        <v>180</v>
      </c>
      <c r="BB40" s="4" t="s">
        <v>180</v>
      </c>
      <c r="BC40" s="4" t="s">
        <v>180</v>
      </c>
      <c r="BD40" s="4" t="s">
        <v>180</v>
      </c>
      <c r="BE40" s="4" t="s">
        <v>180</v>
      </c>
      <c r="BF40" s="4" t="s">
        <v>180</v>
      </c>
      <c r="BG40" s="4" t="s">
        <v>180</v>
      </c>
      <c r="BH40" s="4" t="s">
        <v>180</v>
      </c>
      <c r="BI40" s="4" t="s">
        <v>180</v>
      </c>
      <c r="BJ40" s="4" t="s">
        <v>180</v>
      </c>
      <c r="BK40" s="4" t="s">
        <v>180</v>
      </c>
      <c r="BL40" s="4">
        <f>G40+H40+I40+J40+K40+L40+M40+N40+O40+P40+Q40+R40+S40+T40+U40+V40+W40+X40+Y40+Z40+AA40+AB40+AC40+AD40+AE40+AF40+AG40+AH40+AI40+AJ40+AK40+AL40+AM40+AN40+AO40+AP40+AQ40+AR40+AS40+AT40</f>
        <v>0.98629745370370381</v>
      </c>
    </row>
    <row r="41" spans="1:64" x14ac:dyDescent="0.25">
      <c r="A41" s="1">
        <v>46</v>
      </c>
      <c r="B41" s="1">
        <v>19</v>
      </c>
      <c r="C41" s="2">
        <v>106</v>
      </c>
      <c r="D41" s="3" t="s">
        <v>1645</v>
      </c>
      <c r="E41" s="3" t="s">
        <v>627</v>
      </c>
      <c r="F41" s="1">
        <v>36</v>
      </c>
      <c r="G41" s="4" t="s">
        <v>1646</v>
      </c>
      <c r="H41" s="4" t="s">
        <v>1647</v>
      </c>
      <c r="I41" s="4" t="s">
        <v>1648</v>
      </c>
      <c r="J41" s="4" t="s">
        <v>1649</v>
      </c>
      <c r="K41" s="4" t="s">
        <v>1650</v>
      </c>
      <c r="L41" s="4" t="s">
        <v>1651</v>
      </c>
      <c r="M41" s="4" t="s">
        <v>1652</v>
      </c>
      <c r="N41" s="4" t="s">
        <v>1653</v>
      </c>
      <c r="O41" s="4" t="s">
        <v>1654</v>
      </c>
      <c r="P41" s="4" t="s">
        <v>1655</v>
      </c>
      <c r="Q41" s="4" t="s">
        <v>1656</v>
      </c>
      <c r="R41" s="4" t="s">
        <v>1657</v>
      </c>
      <c r="S41" s="4" t="s">
        <v>1658</v>
      </c>
      <c r="T41" s="4" t="s">
        <v>1659</v>
      </c>
      <c r="U41" s="4" t="s">
        <v>1660</v>
      </c>
      <c r="V41" s="4" t="s">
        <v>1661</v>
      </c>
      <c r="W41" s="4" t="s">
        <v>1662</v>
      </c>
      <c r="X41" s="4" t="s">
        <v>1663</v>
      </c>
      <c r="Y41" s="4" t="s">
        <v>1664</v>
      </c>
      <c r="Z41" s="4" t="s">
        <v>1665</v>
      </c>
      <c r="AA41" s="4" t="s">
        <v>1666</v>
      </c>
      <c r="AB41" s="4" t="s">
        <v>706</v>
      </c>
      <c r="AC41" s="4" t="s">
        <v>1667</v>
      </c>
      <c r="AD41" s="4" t="s">
        <v>1668</v>
      </c>
      <c r="AE41" s="4" t="s">
        <v>1669</v>
      </c>
      <c r="AF41" s="4" t="s">
        <v>1670</v>
      </c>
      <c r="AG41" s="4" t="s">
        <v>1671</v>
      </c>
      <c r="AH41" s="4" t="s">
        <v>1672</v>
      </c>
      <c r="AI41" s="4" t="s">
        <v>1673</v>
      </c>
      <c r="AJ41" s="4" t="s">
        <v>1674</v>
      </c>
      <c r="AK41" s="4" t="s">
        <v>1675</v>
      </c>
      <c r="AL41" s="4" t="s">
        <v>1676</v>
      </c>
      <c r="AM41" s="4" t="s">
        <v>1677</v>
      </c>
      <c r="AN41" s="4" t="s">
        <v>1678</v>
      </c>
      <c r="AO41" s="4" t="s">
        <v>1679</v>
      </c>
      <c r="AP41" s="4" t="s">
        <v>1680</v>
      </c>
      <c r="AQ41" s="4" t="s">
        <v>180</v>
      </c>
      <c r="AR41" s="4" t="s">
        <v>180</v>
      </c>
      <c r="AS41" s="4" t="s">
        <v>180</v>
      </c>
      <c r="AT41" s="4" t="s">
        <v>180</v>
      </c>
      <c r="AU41" s="4" t="s">
        <v>180</v>
      </c>
      <c r="AV41" s="4" t="s">
        <v>180</v>
      </c>
      <c r="AW41" s="4" t="s">
        <v>180</v>
      </c>
      <c r="AX41" s="4" t="s">
        <v>180</v>
      </c>
      <c r="AY41" s="4" t="s">
        <v>180</v>
      </c>
      <c r="AZ41" s="4" t="s">
        <v>180</v>
      </c>
      <c r="BA41" s="4" t="s">
        <v>180</v>
      </c>
      <c r="BB41" s="4" t="s">
        <v>180</v>
      </c>
      <c r="BC41" s="4" t="s">
        <v>180</v>
      </c>
      <c r="BD41" s="4" t="s">
        <v>180</v>
      </c>
      <c r="BE41" s="4" t="s">
        <v>180</v>
      </c>
      <c r="BF41" s="4" t="s">
        <v>180</v>
      </c>
      <c r="BG41" s="4" t="s">
        <v>180</v>
      </c>
      <c r="BH41" s="4" t="s">
        <v>180</v>
      </c>
      <c r="BI41" s="4" t="s">
        <v>180</v>
      </c>
      <c r="BJ41" s="4" t="s">
        <v>180</v>
      </c>
      <c r="BK41" s="4" t="s">
        <v>180</v>
      </c>
      <c r="BL41" s="4">
        <f>G41+H41+I41+J41+K41+L41+M41+N41+O41+P41+Q41+R41+S41+T41+U41+V41+W41+X41+Y41+Z41+AA41+AB41+AC41+AD41+AE41+AF41+AG41+AH41+AI41+AJ41+AK41+AL41+AM41+AN41+AO41+AP41</f>
        <v>1.0123194444444445</v>
      </c>
    </row>
    <row r="42" spans="1:64" x14ac:dyDescent="0.25">
      <c r="A42" s="1">
        <v>48</v>
      </c>
      <c r="B42" s="1">
        <v>20</v>
      </c>
      <c r="C42" s="2">
        <v>93</v>
      </c>
      <c r="D42" s="3" t="s">
        <v>1681</v>
      </c>
      <c r="E42" s="3" t="s">
        <v>1682</v>
      </c>
      <c r="F42" s="1">
        <v>35</v>
      </c>
      <c r="G42" s="4" t="s">
        <v>1683</v>
      </c>
      <c r="H42" s="4" t="s">
        <v>1684</v>
      </c>
      <c r="I42" s="4" t="s">
        <v>1685</v>
      </c>
      <c r="J42" s="4" t="s">
        <v>1686</v>
      </c>
      <c r="K42" s="4" t="s">
        <v>1687</v>
      </c>
      <c r="L42" s="4" t="s">
        <v>665</v>
      </c>
      <c r="M42" s="4" t="s">
        <v>1688</v>
      </c>
      <c r="N42" s="4" t="s">
        <v>1689</v>
      </c>
      <c r="O42" s="4" t="s">
        <v>1690</v>
      </c>
      <c r="P42" s="4" t="s">
        <v>1691</v>
      </c>
      <c r="Q42" s="4" t="s">
        <v>1692</v>
      </c>
      <c r="R42" s="4" t="s">
        <v>1693</v>
      </c>
      <c r="S42" s="4" t="s">
        <v>1694</v>
      </c>
      <c r="T42" s="4" t="s">
        <v>323</v>
      </c>
      <c r="U42" s="4" t="s">
        <v>1695</v>
      </c>
      <c r="V42" s="4" t="s">
        <v>599</v>
      </c>
      <c r="W42" s="4" t="s">
        <v>1696</v>
      </c>
      <c r="X42" s="4" t="s">
        <v>1697</v>
      </c>
      <c r="Y42" s="4" t="s">
        <v>1698</v>
      </c>
      <c r="Z42" s="4" t="s">
        <v>1699</v>
      </c>
      <c r="AA42" s="4" t="s">
        <v>185</v>
      </c>
      <c r="AB42" s="4" t="s">
        <v>1700</v>
      </c>
      <c r="AC42" s="4" t="s">
        <v>1701</v>
      </c>
      <c r="AD42" s="4" t="s">
        <v>1702</v>
      </c>
      <c r="AE42" s="4" t="s">
        <v>1703</v>
      </c>
      <c r="AF42" s="4" t="s">
        <v>1704</v>
      </c>
      <c r="AG42" s="4" t="s">
        <v>1705</v>
      </c>
      <c r="AH42" s="4" t="s">
        <v>1706</v>
      </c>
      <c r="AI42" s="4" t="s">
        <v>1707</v>
      </c>
      <c r="AJ42" s="4" t="s">
        <v>1708</v>
      </c>
      <c r="AK42" s="4" t="s">
        <v>1709</v>
      </c>
      <c r="AL42" s="4" t="s">
        <v>1710</v>
      </c>
      <c r="AM42" s="4" t="s">
        <v>1711</v>
      </c>
      <c r="AN42" s="4" t="s">
        <v>1712</v>
      </c>
      <c r="AO42" s="4" t="s">
        <v>1713</v>
      </c>
      <c r="AP42" s="4" t="s">
        <v>180</v>
      </c>
      <c r="AQ42" s="4" t="s">
        <v>180</v>
      </c>
      <c r="AR42" s="4" t="s">
        <v>180</v>
      </c>
      <c r="AS42" s="4" t="s">
        <v>180</v>
      </c>
      <c r="AT42" s="4" t="s">
        <v>180</v>
      </c>
      <c r="AU42" s="4" t="s">
        <v>180</v>
      </c>
      <c r="AV42" s="4" t="s">
        <v>180</v>
      </c>
      <c r="AW42" s="4" t="s">
        <v>180</v>
      </c>
      <c r="AX42" s="4" t="s">
        <v>180</v>
      </c>
      <c r="AY42" s="4" t="s">
        <v>180</v>
      </c>
      <c r="AZ42" s="4" t="s">
        <v>180</v>
      </c>
      <c r="BA42" s="4" t="s">
        <v>180</v>
      </c>
      <c r="BB42" s="4" t="s">
        <v>180</v>
      </c>
      <c r="BC42" s="4" t="s">
        <v>180</v>
      </c>
      <c r="BD42" s="4" t="s">
        <v>180</v>
      </c>
      <c r="BE42" s="4" t="s">
        <v>180</v>
      </c>
      <c r="BF42" s="4" t="s">
        <v>180</v>
      </c>
      <c r="BG42" s="4" t="s">
        <v>180</v>
      </c>
      <c r="BH42" s="4" t="s">
        <v>180</v>
      </c>
      <c r="BI42" s="4" t="s">
        <v>180</v>
      </c>
      <c r="BJ42" s="4" t="s">
        <v>180</v>
      </c>
      <c r="BK42" s="4" t="s">
        <v>180</v>
      </c>
      <c r="BL42" s="4">
        <f>G42+H42+I42+J42+K42+L42+M42+N42+O42+P42+Q42+R42+S42+T42+U42+V42+W42+X42+Y42+Z42+AA42+AB42+AC42+AD42+AE42+AF42+AG42+AH42+AI42+AJ42+AK42+AL42+AM42+AN42+AO42</f>
        <v>0.99739351851851843</v>
      </c>
    </row>
    <row r="43" spans="1:64" x14ac:dyDescent="0.25">
      <c r="A43" s="1">
        <v>57</v>
      </c>
      <c r="B43" s="1">
        <v>21</v>
      </c>
      <c r="C43" s="2">
        <v>92</v>
      </c>
      <c r="D43" s="3" t="s">
        <v>1714</v>
      </c>
      <c r="E43" s="3" t="s">
        <v>1715</v>
      </c>
      <c r="F43" s="1">
        <v>30</v>
      </c>
      <c r="G43" s="4" t="s">
        <v>1716</v>
      </c>
      <c r="H43" s="4" t="s">
        <v>1717</v>
      </c>
      <c r="I43" s="4" t="s">
        <v>1718</v>
      </c>
      <c r="J43" s="4" t="s">
        <v>1719</v>
      </c>
      <c r="K43" s="4" t="s">
        <v>1720</v>
      </c>
      <c r="L43" s="4" t="s">
        <v>1721</v>
      </c>
      <c r="M43" s="4" t="s">
        <v>1722</v>
      </c>
      <c r="N43" s="4" t="s">
        <v>1723</v>
      </c>
      <c r="O43" s="4" t="s">
        <v>1724</v>
      </c>
      <c r="P43" s="4" t="s">
        <v>1725</v>
      </c>
      <c r="Q43" s="4" t="s">
        <v>1726</v>
      </c>
      <c r="R43" s="4" t="s">
        <v>1727</v>
      </c>
      <c r="S43" s="4" t="s">
        <v>1184</v>
      </c>
      <c r="T43" s="4" t="s">
        <v>1728</v>
      </c>
      <c r="U43" s="4" t="s">
        <v>1729</v>
      </c>
      <c r="V43" s="4" t="s">
        <v>1730</v>
      </c>
      <c r="W43" s="4" t="s">
        <v>1731</v>
      </c>
      <c r="X43" s="4" t="s">
        <v>1338</v>
      </c>
      <c r="Y43" s="4" t="s">
        <v>1732</v>
      </c>
      <c r="Z43" s="4" t="s">
        <v>1733</v>
      </c>
      <c r="AA43" s="4" t="s">
        <v>1734</v>
      </c>
      <c r="AB43" s="4" t="s">
        <v>1735</v>
      </c>
      <c r="AC43" s="4" t="s">
        <v>1736</v>
      </c>
      <c r="AD43" s="4" t="s">
        <v>1737</v>
      </c>
      <c r="AE43" s="4" t="s">
        <v>1738</v>
      </c>
      <c r="AF43" s="4" t="s">
        <v>1739</v>
      </c>
      <c r="AG43" s="4" t="s">
        <v>1740</v>
      </c>
      <c r="AH43" s="4" t="s">
        <v>1741</v>
      </c>
      <c r="AI43" s="4" t="s">
        <v>1742</v>
      </c>
      <c r="AJ43" s="4" t="s">
        <v>1743</v>
      </c>
      <c r="AK43" s="4" t="s">
        <v>180</v>
      </c>
      <c r="AL43" s="4" t="s">
        <v>180</v>
      </c>
      <c r="AM43" s="4" t="s">
        <v>180</v>
      </c>
      <c r="AN43" s="4" t="s">
        <v>180</v>
      </c>
      <c r="AO43" s="4" t="s">
        <v>180</v>
      </c>
      <c r="AP43" s="4" t="s">
        <v>180</v>
      </c>
      <c r="AQ43" s="4" t="s">
        <v>180</v>
      </c>
      <c r="AR43" s="4" t="s">
        <v>180</v>
      </c>
      <c r="AS43" s="4" t="s">
        <v>180</v>
      </c>
      <c r="AT43" s="4" t="s">
        <v>180</v>
      </c>
      <c r="AU43" s="4" t="s">
        <v>180</v>
      </c>
      <c r="AV43" s="4" t="s">
        <v>180</v>
      </c>
      <c r="AW43" s="4" t="s">
        <v>180</v>
      </c>
      <c r="AX43" s="4" t="s">
        <v>180</v>
      </c>
      <c r="AY43" s="4" t="s">
        <v>180</v>
      </c>
      <c r="AZ43" s="4" t="s">
        <v>180</v>
      </c>
      <c r="BA43" s="4" t="s">
        <v>180</v>
      </c>
      <c r="BB43" s="4" t="s">
        <v>180</v>
      </c>
      <c r="BC43" s="4" t="s">
        <v>180</v>
      </c>
      <c r="BD43" s="4" t="s">
        <v>180</v>
      </c>
      <c r="BE43" s="4" t="s">
        <v>180</v>
      </c>
      <c r="BF43" s="4" t="s">
        <v>180</v>
      </c>
      <c r="BG43" s="4" t="s">
        <v>180</v>
      </c>
      <c r="BH43" s="4" t="s">
        <v>180</v>
      </c>
      <c r="BI43" s="4" t="s">
        <v>180</v>
      </c>
      <c r="BJ43" s="4" t="s">
        <v>180</v>
      </c>
      <c r="BK43" s="4" t="s">
        <v>180</v>
      </c>
      <c r="BL43" s="4">
        <f>G43+H43+I43+J43+K43+L43+M43+N43+O43+P43+Q43+R43+S43+T43+U43+V43+W43+X43+Y43+Z43+AA43+AB43+AC43+AD43+AE43+AF43+AG43+AH43+AI43+AJ43</f>
        <v>0.99746875000000002</v>
      </c>
    </row>
    <row r="44" spans="1:64" x14ac:dyDescent="0.25">
      <c r="A44" s="1">
        <v>68</v>
      </c>
      <c r="B44" s="1">
        <v>22</v>
      </c>
      <c r="C44" s="2">
        <v>99</v>
      </c>
      <c r="D44" s="3" t="s">
        <v>1744</v>
      </c>
      <c r="E44" s="3" t="s">
        <v>1745</v>
      </c>
      <c r="F44" s="1">
        <v>27</v>
      </c>
      <c r="G44" s="4" t="s">
        <v>1746</v>
      </c>
      <c r="H44" s="4" t="s">
        <v>1747</v>
      </c>
      <c r="I44" s="4" t="s">
        <v>1748</v>
      </c>
      <c r="J44" s="4" t="s">
        <v>1749</v>
      </c>
      <c r="K44" s="4" t="s">
        <v>1750</v>
      </c>
      <c r="L44" s="4" t="s">
        <v>1751</v>
      </c>
      <c r="M44" s="4" t="s">
        <v>1752</v>
      </c>
      <c r="N44" s="4" t="s">
        <v>1753</v>
      </c>
      <c r="O44" s="4" t="s">
        <v>1754</v>
      </c>
      <c r="P44" s="4" t="s">
        <v>1755</v>
      </c>
      <c r="Q44" s="4" t="s">
        <v>1756</v>
      </c>
      <c r="R44" s="4" t="s">
        <v>1757</v>
      </c>
      <c r="S44" s="4" t="s">
        <v>1758</v>
      </c>
      <c r="T44" s="4" t="s">
        <v>1759</v>
      </c>
      <c r="U44" s="4" t="s">
        <v>1760</v>
      </c>
      <c r="V44" s="4" t="s">
        <v>1761</v>
      </c>
      <c r="W44" s="4" t="s">
        <v>1762</v>
      </c>
      <c r="X44" s="4" t="s">
        <v>1763</v>
      </c>
      <c r="Y44" s="4" t="s">
        <v>1764</v>
      </c>
      <c r="Z44" s="4" t="s">
        <v>1765</v>
      </c>
      <c r="AA44" s="4" t="s">
        <v>1766</v>
      </c>
      <c r="AB44" s="4" t="s">
        <v>1767</v>
      </c>
      <c r="AC44" s="4" t="s">
        <v>1768</v>
      </c>
      <c r="AD44" s="4" t="s">
        <v>1769</v>
      </c>
      <c r="AE44" s="4" t="s">
        <v>1770</v>
      </c>
      <c r="AF44" s="4" t="s">
        <v>1771</v>
      </c>
      <c r="AG44" s="4" t="s">
        <v>1638</v>
      </c>
      <c r="AH44" s="4" t="s">
        <v>180</v>
      </c>
      <c r="AI44" s="4" t="s">
        <v>180</v>
      </c>
      <c r="AJ44" s="4" t="s">
        <v>180</v>
      </c>
      <c r="AK44" s="4" t="s">
        <v>180</v>
      </c>
      <c r="AL44" s="4" t="s">
        <v>180</v>
      </c>
      <c r="AM44" s="4" t="s">
        <v>180</v>
      </c>
      <c r="AN44" s="4" t="s">
        <v>180</v>
      </c>
      <c r="AO44" s="4" t="s">
        <v>180</v>
      </c>
      <c r="AP44" s="4" t="s">
        <v>180</v>
      </c>
      <c r="AQ44" s="4" t="s">
        <v>180</v>
      </c>
      <c r="AR44" s="4" t="s">
        <v>180</v>
      </c>
      <c r="AS44" s="4" t="s">
        <v>180</v>
      </c>
      <c r="AT44" s="4" t="s">
        <v>180</v>
      </c>
      <c r="AU44" s="4" t="s">
        <v>180</v>
      </c>
      <c r="AV44" s="4" t="s">
        <v>180</v>
      </c>
      <c r="AW44" s="4" t="s">
        <v>180</v>
      </c>
      <c r="AX44" s="4" t="s">
        <v>180</v>
      </c>
      <c r="AY44" s="4" t="s">
        <v>180</v>
      </c>
      <c r="AZ44" s="4" t="s">
        <v>180</v>
      </c>
      <c r="BA44" s="4" t="s">
        <v>180</v>
      </c>
      <c r="BB44" s="4" t="s">
        <v>180</v>
      </c>
      <c r="BC44" s="4" t="s">
        <v>180</v>
      </c>
      <c r="BD44" s="4" t="s">
        <v>180</v>
      </c>
      <c r="BE44" s="4" t="s">
        <v>180</v>
      </c>
      <c r="BF44" s="4" t="s">
        <v>180</v>
      </c>
      <c r="BG44" s="4" t="s">
        <v>180</v>
      </c>
      <c r="BH44" s="4" t="s">
        <v>180</v>
      </c>
      <c r="BI44" s="4" t="s">
        <v>180</v>
      </c>
      <c r="BJ44" s="4" t="s">
        <v>180</v>
      </c>
      <c r="BK44" s="4" t="s">
        <v>180</v>
      </c>
      <c r="BL44" s="4">
        <f>G44+H44+I44+J44+K44+L44+M44+N44+O44+P44+Q44+R44+S44+T44+U44+V44+W44+X44+Y44+Z44+AA44+AB44+AC44+AD44+AE44+AF44+AG44</f>
        <v>1.0124247685185186</v>
      </c>
    </row>
    <row r="45" spans="1:64" x14ac:dyDescent="0.25">
      <c r="A45" s="5" t="s">
        <v>1772</v>
      </c>
      <c r="B45" s="5"/>
      <c r="C45" s="5"/>
      <c r="D45" s="5"/>
      <c r="E45" s="3"/>
      <c r="F45" s="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x14ac:dyDescent="0.25">
      <c r="A46" s="1">
        <v>19</v>
      </c>
      <c r="B46" s="1">
        <v>1</v>
      </c>
      <c r="C46" s="2">
        <v>54</v>
      </c>
      <c r="D46" s="3" t="s">
        <v>1773</v>
      </c>
      <c r="E46" s="3" t="s">
        <v>288</v>
      </c>
      <c r="F46" s="1">
        <v>47</v>
      </c>
      <c r="G46" s="4" t="s">
        <v>1774</v>
      </c>
      <c r="H46" s="4" t="s">
        <v>1775</v>
      </c>
      <c r="I46" s="4" t="s">
        <v>1776</v>
      </c>
      <c r="J46" s="4" t="s">
        <v>1777</v>
      </c>
      <c r="K46" s="4" t="s">
        <v>1778</v>
      </c>
      <c r="L46" s="4" t="s">
        <v>1779</v>
      </c>
      <c r="M46" s="4" t="s">
        <v>1780</v>
      </c>
      <c r="N46" s="4" t="s">
        <v>1620</v>
      </c>
      <c r="O46" s="4" t="s">
        <v>88</v>
      </c>
      <c r="P46" s="4" t="s">
        <v>1781</v>
      </c>
      <c r="Q46" s="4" t="s">
        <v>1782</v>
      </c>
      <c r="R46" s="4" t="s">
        <v>1783</v>
      </c>
      <c r="S46" s="4" t="s">
        <v>1784</v>
      </c>
      <c r="T46" s="4" t="s">
        <v>1785</v>
      </c>
      <c r="U46" s="4" t="s">
        <v>1786</v>
      </c>
      <c r="V46" s="4" t="s">
        <v>1203</v>
      </c>
      <c r="W46" s="4" t="s">
        <v>1787</v>
      </c>
      <c r="X46" s="4" t="s">
        <v>1788</v>
      </c>
      <c r="Y46" s="4" t="s">
        <v>1330</v>
      </c>
      <c r="Z46" s="4" t="s">
        <v>1789</v>
      </c>
      <c r="AA46" s="4" t="s">
        <v>1790</v>
      </c>
      <c r="AB46" s="4" t="s">
        <v>1032</v>
      </c>
      <c r="AC46" s="4" t="s">
        <v>1791</v>
      </c>
      <c r="AD46" s="4" t="s">
        <v>1792</v>
      </c>
      <c r="AE46" s="4" t="s">
        <v>1793</v>
      </c>
      <c r="AF46" s="4" t="s">
        <v>1794</v>
      </c>
      <c r="AG46" s="4" t="s">
        <v>1795</v>
      </c>
      <c r="AH46" s="4" t="s">
        <v>1796</v>
      </c>
      <c r="AI46" s="4" t="s">
        <v>1797</v>
      </c>
      <c r="AJ46" s="4" t="s">
        <v>1798</v>
      </c>
      <c r="AK46" s="4" t="s">
        <v>1799</v>
      </c>
      <c r="AL46" s="4" t="s">
        <v>1800</v>
      </c>
      <c r="AM46" s="4" t="s">
        <v>1801</v>
      </c>
      <c r="AN46" s="4" t="s">
        <v>1802</v>
      </c>
      <c r="AO46" s="4" t="s">
        <v>1803</v>
      </c>
      <c r="AP46" s="4" t="s">
        <v>1804</v>
      </c>
      <c r="AQ46" s="4" t="s">
        <v>1805</v>
      </c>
      <c r="AR46" s="4" t="s">
        <v>1806</v>
      </c>
      <c r="AS46" s="4" t="s">
        <v>1807</v>
      </c>
      <c r="AT46" s="4" t="s">
        <v>1808</v>
      </c>
      <c r="AU46" s="4" t="s">
        <v>1809</v>
      </c>
      <c r="AV46" s="4" t="s">
        <v>1810</v>
      </c>
      <c r="AW46" s="4" t="s">
        <v>1811</v>
      </c>
      <c r="AX46" s="4" t="s">
        <v>1812</v>
      </c>
      <c r="AY46" s="4" t="s">
        <v>1813</v>
      </c>
      <c r="AZ46" s="4" t="s">
        <v>1814</v>
      </c>
      <c r="BA46" s="4" t="s">
        <v>1815</v>
      </c>
      <c r="BB46" s="4" t="s">
        <v>180</v>
      </c>
      <c r="BC46" s="4" t="s">
        <v>180</v>
      </c>
      <c r="BD46" s="4" t="s">
        <v>180</v>
      </c>
      <c r="BE46" s="4" t="s">
        <v>180</v>
      </c>
      <c r="BF46" s="4" t="s">
        <v>180</v>
      </c>
      <c r="BG46" s="4" t="s">
        <v>180</v>
      </c>
      <c r="BH46" s="4" t="s">
        <v>180</v>
      </c>
      <c r="BI46" s="4" t="s">
        <v>180</v>
      </c>
      <c r="BJ46" s="4" t="s">
        <v>180</v>
      </c>
      <c r="BK46" s="4" t="s">
        <v>180</v>
      </c>
      <c r="BL46" s="4">
        <f>G46+H46+I46+J46+K46+L46+M46+N46+O46+P46+Q46+R46+S46+T46+U46+V46+W46+X46+Y46+Z46+AA46+AB46+AC46+AD46+AE46+AF46+AG46+AH46+AI46+AJ46+AK46+AL46+AM46+AN46+AO46+AP46+AQ46+AR46+AS46+AT46+AU46+AV46+AW46+AX46+AY46+AZ46+BA46</f>
        <v>1.0052222222222222</v>
      </c>
    </row>
    <row r="47" spans="1:64" x14ac:dyDescent="0.25">
      <c r="A47" s="1">
        <v>23</v>
      </c>
      <c r="B47" s="1">
        <v>2</v>
      </c>
      <c r="C47" s="2">
        <v>33</v>
      </c>
      <c r="D47" s="3" t="s">
        <v>1816</v>
      </c>
      <c r="E47" s="3" t="s">
        <v>336</v>
      </c>
      <c r="F47" s="1">
        <v>46</v>
      </c>
      <c r="G47" s="4" t="s">
        <v>1817</v>
      </c>
      <c r="H47" s="4" t="s">
        <v>1818</v>
      </c>
      <c r="I47" s="4" t="s">
        <v>1819</v>
      </c>
      <c r="J47" s="4" t="s">
        <v>1820</v>
      </c>
      <c r="K47" s="4" t="s">
        <v>1821</v>
      </c>
      <c r="L47" s="4" t="s">
        <v>1420</v>
      </c>
      <c r="M47" s="4" t="s">
        <v>1822</v>
      </c>
      <c r="N47" s="4" t="s">
        <v>1092</v>
      </c>
      <c r="O47" s="4" t="s">
        <v>1823</v>
      </c>
      <c r="P47" s="4" t="s">
        <v>652</v>
      </c>
      <c r="Q47" s="4" t="s">
        <v>1824</v>
      </c>
      <c r="R47" s="4" t="s">
        <v>1325</v>
      </c>
      <c r="S47" s="4" t="s">
        <v>1205</v>
      </c>
      <c r="T47" s="4" t="s">
        <v>1825</v>
      </c>
      <c r="U47" s="4" t="s">
        <v>1826</v>
      </c>
      <c r="V47" s="4" t="s">
        <v>1827</v>
      </c>
      <c r="W47" s="4" t="s">
        <v>1828</v>
      </c>
      <c r="X47" s="4" t="s">
        <v>1829</v>
      </c>
      <c r="Y47" s="4" t="s">
        <v>1830</v>
      </c>
      <c r="Z47" s="4" t="s">
        <v>1831</v>
      </c>
      <c r="AA47" s="4" t="s">
        <v>604</v>
      </c>
      <c r="AB47" s="4" t="s">
        <v>1832</v>
      </c>
      <c r="AC47" s="4" t="s">
        <v>1833</v>
      </c>
      <c r="AD47" s="4" t="s">
        <v>1834</v>
      </c>
      <c r="AE47" s="4" t="s">
        <v>1835</v>
      </c>
      <c r="AF47" s="4" t="s">
        <v>294</v>
      </c>
      <c r="AG47" s="4" t="s">
        <v>1836</v>
      </c>
      <c r="AH47" s="4" t="s">
        <v>1837</v>
      </c>
      <c r="AI47" s="4" t="s">
        <v>1838</v>
      </c>
      <c r="AJ47" s="4" t="s">
        <v>1839</v>
      </c>
      <c r="AK47" s="4" t="s">
        <v>1840</v>
      </c>
      <c r="AL47" s="4" t="s">
        <v>1841</v>
      </c>
      <c r="AM47" s="4" t="s">
        <v>1842</v>
      </c>
      <c r="AN47" s="4" t="s">
        <v>1843</v>
      </c>
      <c r="AO47" s="4" t="s">
        <v>1844</v>
      </c>
      <c r="AP47" s="4" t="s">
        <v>1845</v>
      </c>
      <c r="AQ47" s="4" t="s">
        <v>1846</v>
      </c>
      <c r="AR47" s="4" t="s">
        <v>1847</v>
      </c>
      <c r="AS47" s="4" t="s">
        <v>1848</v>
      </c>
      <c r="AT47" s="4" t="s">
        <v>1849</v>
      </c>
      <c r="AU47" s="4" t="s">
        <v>1850</v>
      </c>
      <c r="AV47" s="4" t="s">
        <v>1851</v>
      </c>
      <c r="AW47" s="4" t="s">
        <v>1852</v>
      </c>
      <c r="AX47" s="4" t="s">
        <v>1853</v>
      </c>
      <c r="AY47" s="4" t="s">
        <v>1854</v>
      </c>
      <c r="AZ47" s="4" t="s">
        <v>1855</v>
      </c>
      <c r="BA47" s="4" t="s">
        <v>180</v>
      </c>
      <c r="BB47" s="4" t="s">
        <v>180</v>
      </c>
      <c r="BC47" s="4" t="s">
        <v>180</v>
      </c>
      <c r="BD47" s="4" t="s">
        <v>180</v>
      </c>
      <c r="BE47" s="4" t="s">
        <v>180</v>
      </c>
      <c r="BF47" s="4" t="s">
        <v>180</v>
      </c>
      <c r="BG47" s="4" t="s">
        <v>180</v>
      </c>
      <c r="BH47" s="4" t="s">
        <v>180</v>
      </c>
      <c r="BI47" s="4" t="s">
        <v>180</v>
      </c>
      <c r="BJ47" s="4" t="s">
        <v>180</v>
      </c>
      <c r="BK47" s="4" t="s">
        <v>180</v>
      </c>
      <c r="BL47" s="4">
        <f>G47+H47+I47+J47+K47+L47+M47+N47+O47+P47+Q47+R47+S47+T47+U47+V47+W47+X47+Y47+Z47+AA47+AB47+AC47+AD47+AE47+AF47+AG47+AH47+AI47+AJ47+AK47+AL47+AM47+AN47+AO47+AP47+AQ47+AR47+AS47+AT47+AU47+AV47+AW47+AX47+AY47+AZ47</f>
        <v>1.0121967592592593</v>
      </c>
    </row>
    <row r="48" spans="1:64" x14ac:dyDescent="0.25">
      <c r="A48" s="1">
        <v>29</v>
      </c>
      <c r="B48" s="1">
        <v>3</v>
      </c>
      <c r="C48" s="2">
        <v>37</v>
      </c>
      <c r="D48" s="3" t="s">
        <v>1856</v>
      </c>
      <c r="E48" s="3" t="s">
        <v>426</v>
      </c>
      <c r="F48" s="1">
        <v>43</v>
      </c>
      <c r="G48" s="4" t="s">
        <v>1857</v>
      </c>
      <c r="H48" s="4" t="s">
        <v>1858</v>
      </c>
      <c r="I48" s="4" t="s">
        <v>1859</v>
      </c>
      <c r="J48" s="4" t="s">
        <v>1860</v>
      </c>
      <c r="K48" s="4" t="s">
        <v>1861</v>
      </c>
      <c r="L48" s="4" t="s">
        <v>1862</v>
      </c>
      <c r="M48" s="4" t="s">
        <v>77</v>
      </c>
      <c r="N48" s="4" t="s">
        <v>1863</v>
      </c>
      <c r="O48" s="4" t="s">
        <v>256</v>
      </c>
      <c r="P48" s="4" t="s">
        <v>1864</v>
      </c>
      <c r="Q48" s="4" t="s">
        <v>1865</v>
      </c>
      <c r="R48" s="4" t="s">
        <v>1866</v>
      </c>
      <c r="S48" s="4" t="s">
        <v>1867</v>
      </c>
      <c r="T48" s="4" t="s">
        <v>345</v>
      </c>
      <c r="U48" s="4" t="s">
        <v>1868</v>
      </c>
      <c r="V48" s="4" t="s">
        <v>1869</v>
      </c>
      <c r="W48" s="4" t="s">
        <v>1113</v>
      </c>
      <c r="X48" s="4" t="s">
        <v>1870</v>
      </c>
      <c r="Y48" s="4" t="s">
        <v>1871</v>
      </c>
      <c r="Z48" s="4" t="s">
        <v>1872</v>
      </c>
      <c r="AA48" s="4" t="s">
        <v>1873</v>
      </c>
      <c r="AB48" s="4" t="s">
        <v>1874</v>
      </c>
      <c r="AC48" s="4" t="s">
        <v>1875</v>
      </c>
      <c r="AD48" s="4" t="s">
        <v>1876</v>
      </c>
      <c r="AE48" s="4" t="s">
        <v>1877</v>
      </c>
      <c r="AF48" s="4" t="s">
        <v>1878</v>
      </c>
      <c r="AG48" s="4" t="s">
        <v>1879</v>
      </c>
      <c r="AH48" s="4" t="s">
        <v>1880</v>
      </c>
      <c r="AI48" s="4" t="s">
        <v>1881</v>
      </c>
      <c r="AJ48" s="4" t="s">
        <v>1882</v>
      </c>
      <c r="AK48" s="4" t="s">
        <v>1883</v>
      </c>
      <c r="AL48" s="4" t="s">
        <v>1884</v>
      </c>
      <c r="AM48" s="4" t="s">
        <v>1885</v>
      </c>
      <c r="AN48" s="4" t="s">
        <v>1886</v>
      </c>
      <c r="AO48" s="4" t="s">
        <v>1887</v>
      </c>
      <c r="AP48" s="4" t="s">
        <v>1888</v>
      </c>
      <c r="AQ48" s="4" t="s">
        <v>1889</v>
      </c>
      <c r="AR48" s="4" t="s">
        <v>1890</v>
      </c>
      <c r="AS48" s="4" t="s">
        <v>1891</v>
      </c>
      <c r="AT48" s="4" t="s">
        <v>1892</v>
      </c>
      <c r="AU48" s="4" t="s">
        <v>1893</v>
      </c>
      <c r="AV48" s="4" t="s">
        <v>1112</v>
      </c>
      <c r="AW48" s="4" t="s">
        <v>1894</v>
      </c>
      <c r="AX48" s="4" t="s">
        <v>180</v>
      </c>
      <c r="AY48" s="4" t="s">
        <v>180</v>
      </c>
      <c r="AZ48" s="4" t="s">
        <v>180</v>
      </c>
      <c r="BA48" s="4" t="s">
        <v>180</v>
      </c>
      <c r="BB48" s="4" t="s">
        <v>180</v>
      </c>
      <c r="BC48" s="4" t="s">
        <v>180</v>
      </c>
      <c r="BD48" s="4" t="s">
        <v>180</v>
      </c>
      <c r="BE48" s="4" t="s">
        <v>180</v>
      </c>
      <c r="BF48" s="4" t="s">
        <v>180</v>
      </c>
      <c r="BG48" s="4" t="s">
        <v>180</v>
      </c>
      <c r="BH48" s="4" t="s">
        <v>180</v>
      </c>
      <c r="BI48" s="4" t="s">
        <v>180</v>
      </c>
      <c r="BJ48" s="4" t="s">
        <v>180</v>
      </c>
      <c r="BK48" s="4" t="s">
        <v>180</v>
      </c>
      <c r="BL48" s="4">
        <f>G48+H48+I48+J48+K48+L48+M48+N48+O48+P48+Q48+R48+S48+T48+U48+V48+W48+X48+Y48+Z48+AA48+AB48+AC48+AD48+AE48+AF48+AG48+AH48+AI48+AJ48+AK48+AL48+AM48+AN48+AO48+AP48+AQ48+AR48+AS48+AT48+AU48+AV48+AW48</f>
        <v>1.0065925925925927</v>
      </c>
    </row>
    <row r="49" spans="1:64" x14ac:dyDescent="0.25">
      <c r="A49" s="1">
        <v>32</v>
      </c>
      <c r="B49" s="1">
        <v>4</v>
      </c>
      <c r="C49" s="2">
        <v>47</v>
      </c>
      <c r="D49" s="3" t="s">
        <v>1895</v>
      </c>
      <c r="E49" s="3" t="s">
        <v>1565</v>
      </c>
      <c r="F49" s="1">
        <v>41</v>
      </c>
      <c r="G49" s="4" t="s">
        <v>1896</v>
      </c>
      <c r="H49" s="4" t="s">
        <v>1897</v>
      </c>
      <c r="I49" s="4" t="s">
        <v>1898</v>
      </c>
      <c r="J49" s="4" t="s">
        <v>139</v>
      </c>
      <c r="K49" s="4" t="s">
        <v>1899</v>
      </c>
      <c r="L49" s="4" t="s">
        <v>1900</v>
      </c>
      <c r="M49" s="4" t="s">
        <v>1901</v>
      </c>
      <c r="N49" s="4" t="s">
        <v>1902</v>
      </c>
      <c r="O49" s="4" t="s">
        <v>1194</v>
      </c>
      <c r="P49" s="4" t="s">
        <v>340</v>
      </c>
      <c r="Q49" s="4" t="s">
        <v>1903</v>
      </c>
      <c r="R49" s="4" t="s">
        <v>1904</v>
      </c>
      <c r="S49" s="4" t="s">
        <v>1500</v>
      </c>
      <c r="T49" s="4" t="s">
        <v>1905</v>
      </c>
      <c r="U49" s="4" t="s">
        <v>1737</v>
      </c>
      <c r="V49" s="4" t="s">
        <v>832</v>
      </c>
      <c r="W49" s="4" t="s">
        <v>1906</v>
      </c>
      <c r="X49" s="4" t="s">
        <v>391</v>
      </c>
      <c r="Y49" s="4" t="s">
        <v>1907</v>
      </c>
      <c r="Z49" s="4" t="s">
        <v>1908</v>
      </c>
      <c r="AA49" s="4" t="s">
        <v>1909</v>
      </c>
      <c r="AB49" s="4" t="s">
        <v>1910</v>
      </c>
      <c r="AC49" s="4" t="s">
        <v>1911</v>
      </c>
      <c r="AD49" s="4" t="s">
        <v>1912</v>
      </c>
      <c r="AE49" s="4" t="s">
        <v>1913</v>
      </c>
      <c r="AF49" s="4" t="s">
        <v>1914</v>
      </c>
      <c r="AG49" s="4" t="s">
        <v>1915</v>
      </c>
      <c r="AH49" s="4" t="s">
        <v>1916</v>
      </c>
      <c r="AI49" s="4" t="s">
        <v>1917</v>
      </c>
      <c r="AJ49" s="4" t="s">
        <v>1918</v>
      </c>
      <c r="AK49" s="4" t="s">
        <v>1919</v>
      </c>
      <c r="AL49" s="4" t="s">
        <v>1920</v>
      </c>
      <c r="AM49" s="4" t="s">
        <v>1921</v>
      </c>
      <c r="AN49" s="4" t="s">
        <v>1922</v>
      </c>
      <c r="AO49" s="4" t="s">
        <v>1923</v>
      </c>
      <c r="AP49" s="4" t="s">
        <v>1924</v>
      </c>
      <c r="AQ49" s="4" t="s">
        <v>1925</v>
      </c>
      <c r="AR49" s="4" t="s">
        <v>1926</v>
      </c>
      <c r="AS49" s="4" t="s">
        <v>1927</v>
      </c>
      <c r="AT49" s="4" t="s">
        <v>1928</v>
      </c>
      <c r="AU49" s="4" t="s">
        <v>1929</v>
      </c>
      <c r="AV49" s="4" t="s">
        <v>180</v>
      </c>
      <c r="AW49" s="4" t="s">
        <v>180</v>
      </c>
      <c r="AX49" s="4" t="s">
        <v>180</v>
      </c>
      <c r="AY49" s="4" t="s">
        <v>180</v>
      </c>
      <c r="AZ49" s="4" t="s">
        <v>180</v>
      </c>
      <c r="BA49" s="4" t="s">
        <v>180</v>
      </c>
      <c r="BB49" s="4" t="s">
        <v>180</v>
      </c>
      <c r="BC49" s="4" t="s">
        <v>180</v>
      </c>
      <c r="BD49" s="4" t="s">
        <v>180</v>
      </c>
      <c r="BE49" s="4" t="s">
        <v>180</v>
      </c>
      <c r="BF49" s="4" t="s">
        <v>180</v>
      </c>
      <c r="BG49" s="4" t="s">
        <v>180</v>
      </c>
      <c r="BH49" s="4" t="s">
        <v>180</v>
      </c>
      <c r="BI49" s="4" t="s">
        <v>180</v>
      </c>
      <c r="BJ49" s="4" t="s">
        <v>180</v>
      </c>
      <c r="BK49" s="4" t="s">
        <v>180</v>
      </c>
      <c r="BL49" s="4">
        <f>G49+H49+I49+J49+K49+L49+M49+N49+O49+P49+Q49+R49+S49+T49+U49+V49+W49+X49+Y49+Z49+AA49+AB49+AC49+AD49+AE49+AF49+AG49+AH49+AI49+AJ49+AK49+AL49+AM49+AN49+AO49+AP49+AQ49+AR49+AS49+AT49+AU49</f>
        <v>0.98676967592592579</v>
      </c>
    </row>
    <row r="50" spans="1:64" x14ac:dyDescent="0.25">
      <c r="A50" s="1">
        <v>39</v>
      </c>
      <c r="B50" s="1">
        <v>5</v>
      </c>
      <c r="C50" s="2">
        <v>51</v>
      </c>
      <c r="D50" s="3" t="s">
        <v>1930</v>
      </c>
      <c r="E50" s="3" t="s">
        <v>553</v>
      </c>
      <c r="F50" s="1">
        <v>38</v>
      </c>
      <c r="G50" s="4" t="s">
        <v>1931</v>
      </c>
      <c r="H50" s="4" t="s">
        <v>761</v>
      </c>
      <c r="I50" s="4" t="s">
        <v>1932</v>
      </c>
      <c r="J50" s="4" t="s">
        <v>1933</v>
      </c>
      <c r="K50" s="4" t="s">
        <v>1048</v>
      </c>
      <c r="L50" s="4" t="s">
        <v>1934</v>
      </c>
      <c r="M50" s="4" t="s">
        <v>1935</v>
      </c>
      <c r="N50" s="4" t="s">
        <v>1489</v>
      </c>
      <c r="O50" s="4" t="s">
        <v>1936</v>
      </c>
      <c r="P50" s="4" t="s">
        <v>1937</v>
      </c>
      <c r="Q50" s="4" t="s">
        <v>1938</v>
      </c>
      <c r="R50" s="4" t="s">
        <v>1939</v>
      </c>
      <c r="S50" s="4" t="s">
        <v>1940</v>
      </c>
      <c r="T50" s="4" t="s">
        <v>1941</v>
      </c>
      <c r="U50" s="4" t="s">
        <v>1942</v>
      </c>
      <c r="V50" s="4" t="s">
        <v>1943</v>
      </c>
      <c r="W50" s="4" t="s">
        <v>1944</v>
      </c>
      <c r="X50" s="4" t="s">
        <v>1330</v>
      </c>
      <c r="Y50" s="4" t="s">
        <v>1945</v>
      </c>
      <c r="Z50" s="4" t="s">
        <v>1946</v>
      </c>
      <c r="AA50" s="4" t="s">
        <v>1947</v>
      </c>
      <c r="AB50" s="4" t="s">
        <v>1948</v>
      </c>
      <c r="AC50" s="4" t="s">
        <v>1949</v>
      </c>
      <c r="AD50" s="4" t="s">
        <v>1950</v>
      </c>
      <c r="AE50" s="4" t="s">
        <v>1951</v>
      </c>
      <c r="AF50" s="4" t="s">
        <v>1952</v>
      </c>
      <c r="AG50" s="4" t="s">
        <v>1953</v>
      </c>
      <c r="AH50" s="4" t="s">
        <v>1954</v>
      </c>
      <c r="AI50" s="4" t="s">
        <v>1955</v>
      </c>
      <c r="AJ50" s="4" t="s">
        <v>1956</v>
      </c>
      <c r="AK50" s="4" t="s">
        <v>1957</v>
      </c>
      <c r="AL50" s="4" t="s">
        <v>1958</v>
      </c>
      <c r="AM50" s="4" t="s">
        <v>1959</v>
      </c>
      <c r="AN50" s="4" t="s">
        <v>1960</v>
      </c>
      <c r="AO50" s="4" t="s">
        <v>1961</v>
      </c>
      <c r="AP50" s="4" t="s">
        <v>1962</v>
      </c>
      <c r="AQ50" s="4" t="s">
        <v>1963</v>
      </c>
      <c r="AR50" s="4" t="s">
        <v>1964</v>
      </c>
      <c r="AS50" s="4" t="s">
        <v>180</v>
      </c>
      <c r="AT50" s="4" t="s">
        <v>180</v>
      </c>
      <c r="AU50" s="4" t="s">
        <v>180</v>
      </c>
      <c r="AV50" s="4" t="s">
        <v>180</v>
      </c>
      <c r="AW50" s="4" t="s">
        <v>180</v>
      </c>
      <c r="AX50" s="4" t="s">
        <v>180</v>
      </c>
      <c r="AY50" s="4" t="s">
        <v>180</v>
      </c>
      <c r="AZ50" s="4" t="s">
        <v>180</v>
      </c>
      <c r="BA50" s="4" t="s">
        <v>180</v>
      </c>
      <c r="BB50" s="4" t="s">
        <v>180</v>
      </c>
      <c r="BC50" s="4" t="s">
        <v>180</v>
      </c>
      <c r="BD50" s="4" t="s">
        <v>180</v>
      </c>
      <c r="BE50" s="4" t="s">
        <v>180</v>
      </c>
      <c r="BF50" s="4" t="s">
        <v>180</v>
      </c>
      <c r="BG50" s="4" t="s">
        <v>180</v>
      </c>
      <c r="BH50" s="4" t="s">
        <v>180</v>
      </c>
      <c r="BI50" s="4" t="s">
        <v>180</v>
      </c>
      <c r="BJ50" s="4" t="s">
        <v>180</v>
      </c>
      <c r="BK50" s="4" t="s">
        <v>180</v>
      </c>
      <c r="BL50" s="4">
        <f>G50+H50+I50+J50+K50+L50+M50+N50+O50+P50+Q50+R50+S50+T50+U50+V50+W50+X50+Y50+Z50+AA50+AB50+AC50+AD50+AE50+AF50+AG50+AH50+AI50+AJ50+AK50+AL50+AM50+AN50+AO50+AP50+AQ50+AR50</f>
        <v>0.99930208333333337</v>
      </c>
    </row>
    <row r="51" spans="1:64" x14ac:dyDescent="0.25">
      <c r="A51" s="1">
        <v>42</v>
      </c>
      <c r="B51" s="1">
        <v>6</v>
      </c>
      <c r="C51" s="2">
        <v>43</v>
      </c>
      <c r="D51" s="3" t="s">
        <v>1965</v>
      </c>
      <c r="E51" s="3" t="s">
        <v>1966</v>
      </c>
      <c r="F51" s="1">
        <v>37</v>
      </c>
      <c r="G51" s="4" t="s">
        <v>1967</v>
      </c>
      <c r="H51" s="4" t="s">
        <v>1968</v>
      </c>
      <c r="I51" s="4" t="s">
        <v>1969</v>
      </c>
      <c r="J51" s="4" t="s">
        <v>675</v>
      </c>
      <c r="K51" s="4" t="s">
        <v>1970</v>
      </c>
      <c r="L51" s="4" t="s">
        <v>1971</v>
      </c>
      <c r="M51" s="4" t="s">
        <v>1972</v>
      </c>
      <c r="N51" s="4" t="s">
        <v>1973</v>
      </c>
      <c r="O51" s="4" t="s">
        <v>1974</v>
      </c>
      <c r="P51" s="4" t="s">
        <v>1975</v>
      </c>
      <c r="Q51" s="4" t="s">
        <v>1976</v>
      </c>
      <c r="R51" s="4" t="s">
        <v>1977</v>
      </c>
      <c r="S51" s="4" t="s">
        <v>1978</v>
      </c>
      <c r="T51" s="4" t="s">
        <v>1979</v>
      </c>
      <c r="U51" s="4" t="s">
        <v>1980</v>
      </c>
      <c r="V51" s="4" t="s">
        <v>1981</v>
      </c>
      <c r="W51" s="4" t="s">
        <v>1982</v>
      </c>
      <c r="X51" s="4" t="s">
        <v>1983</v>
      </c>
      <c r="Y51" s="4" t="s">
        <v>1984</v>
      </c>
      <c r="Z51" s="4" t="s">
        <v>1985</v>
      </c>
      <c r="AA51" s="4" t="s">
        <v>1986</v>
      </c>
      <c r="AB51" s="4" t="s">
        <v>1987</v>
      </c>
      <c r="AC51" s="4" t="s">
        <v>1988</v>
      </c>
      <c r="AD51" s="4" t="s">
        <v>1989</v>
      </c>
      <c r="AE51" s="4" t="s">
        <v>704</v>
      </c>
      <c r="AF51" s="4" t="s">
        <v>1990</v>
      </c>
      <c r="AG51" s="4" t="s">
        <v>1991</v>
      </c>
      <c r="AH51" s="4" t="s">
        <v>1992</v>
      </c>
      <c r="AI51" s="4" t="s">
        <v>1993</v>
      </c>
      <c r="AJ51" s="4" t="s">
        <v>1994</v>
      </c>
      <c r="AK51" s="4" t="s">
        <v>1995</v>
      </c>
      <c r="AL51" s="4" t="s">
        <v>1996</v>
      </c>
      <c r="AM51" s="4" t="s">
        <v>1997</v>
      </c>
      <c r="AN51" s="4" t="s">
        <v>1998</v>
      </c>
      <c r="AO51" s="4" t="s">
        <v>1423</v>
      </c>
      <c r="AP51" s="4" t="s">
        <v>1999</v>
      </c>
      <c r="AQ51" s="4" t="s">
        <v>2000</v>
      </c>
      <c r="AR51" s="4" t="s">
        <v>180</v>
      </c>
      <c r="AS51" s="4" t="s">
        <v>180</v>
      </c>
      <c r="AT51" s="4" t="s">
        <v>180</v>
      </c>
      <c r="AU51" s="4" t="s">
        <v>180</v>
      </c>
      <c r="AV51" s="4" t="s">
        <v>180</v>
      </c>
      <c r="AW51" s="4" t="s">
        <v>180</v>
      </c>
      <c r="AX51" s="4" t="s">
        <v>180</v>
      </c>
      <c r="AY51" s="4" t="s">
        <v>180</v>
      </c>
      <c r="AZ51" s="4" t="s">
        <v>180</v>
      </c>
      <c r="BA51" s="4" t="s">
        <v>180</v>
      </c>
      <c r="BB51" s="4" t="s">
        <v>180</v>
      </c>
      <c r="BC51" s="4" t="s">
        <v>180</v>
      </c>
      <c r="BD51" s="4" t="s">
        <v>180</v>
      </c>
      <c r="BE51" s="4" t="s">
        <v>180</v>
      </c>
      <c r="BF51" s="4" t="s">
        <v>180</v>
      </c>
      <c r="BG51" s="4" t="s">
        <v>180</v>
      </c>
      <c r="BH51" s="4" t="s">
        <v>180</v>
      </c>
      <c r="BI51" s="4" t="s">
        <v>180</v>
      </c>
      <c r="BJ51" s="4" t="s">
        <v>180</v>
      </c>
      <c r="BK51" s="4" t="s">
        <v>180</v>
      </c>
      <c r="BL51" s="4">
        <f>G51+H51+I51+J51+K51+L51+M51+N51+O51+P51+Q51+R51+S51+T51+U51+V51+W51+X51+Y51+Z51+AA51+AB51+AC51+AD51+AE51+AF51+AG51+AH51+AI51+AJ51+AK51+AL51+AM51+AN51+AO51+AP51+AQ51</f>
        <v>0.99992708333333336</v>
      </c>
    </row>
    <row r="52" spans="1:64" x14ac:dyDescent="0.25">
      <c r="A52" s="1">
        <v>43</v>
      </c>
      <c r="B52" s="1">
        <v>7</v>
      </c>
      <c r="C52" s="2">
        <v>66</v>
      </c>
      <c r="D52" s="3" t="s">
        <v>2001</v>
      </c>
      <c r="E52" s="3" t="s">
        <v>1966</v>
      </c>
      <c r="F52" s="1">
        <v>37</v>
      </c>
      <c r="G52" s="4" t="s">
        <v>2002</v>
      </c>
      <c r="H52" s="4" t="s">
        <v>2003</v>
      </c>
      <c r="I52" s="4" t="s">
        <v>2004</v>
      </c>
      <c r="J52" s="4" t="s">
        <v>1002</v>
      </c>
      <c r="K52" s="4" t="s">
        <v>2005</v>
      </c>
      <c r="L52" s="4" t="s">
        <v>2006</v>
      </c>
      <c r="M52" s="4" t="s">
        <v>2007</v>
      </c>
      <c r="N52" s="4" t="s">
        <v>1373</v>
      </c>
      <c r="O52" s="4" t="s">
        <v>2008</v>
      </c>
      <c r="P52" s="4" t="s">
        <v>2009</v>
      </c>
      <c r="Q52" s="4" t="s">
        <v>2010</v>
      </c>
      <c r="R52" s="4" t="s">
        <v>1189</v>
      </c>
      <c r="S52" s="4" t="s">
        <v>2011</v>
      </c>
      <c r="T52" s="4" t="s">
        <v>2012</v>
      </c>
      <c r="U52" s="4" t="s">
        <v>2013</v>
      </c>
      <c r="V52" s="4" t="s">
        <v>2014</v>
      </c>
      <c r="W52" s="4" t="s">
        <v>2015</v>
      </c>
      <c r="X52" s="4" t="s">
        <v>2016</v>
      </c>
      <c r="Y52" s="4" t="s">
        <v>2017</v>
      </c>
      <c r="Z52" s="4" t="s">
        <v>2018</v>
      </c>
      <c r="AA52" s="4" t="s">
        <v>2019</v>
      </c>
      <c r="AB52" s="4" t="s">
        <v>2020</v>
      </c>
      <c r="AC52" s="4" t="s">
        <v>2021</v>
      </c>
      <c r="AD52" s="4" t="s">
        <v>1404</v>
      </c>
      <c r="AE52" s="4" t="s">
        <v>2022</v>
      </c>
      <c r="AF52" s="4" t="s">
        <v>2023</v>
      </c>
      <c r="AG52" s="4" t="s">
        <v>2024</v>
      </c>
      <c r="AH52" s="4" t="s">
        <v>2025</v>
      </c>
      <c r="AI52" s="4" t="s">
        <v>2026</v>
      </c>
      <c r="AJ52" s="4" t="s">
        <v>2027</v>
      </c>
      <c r="AK52" s="4" t="s">
        <v>2028</v>
      </c>
      <c r="AL52" s="4" t="s">
        <v>2029</v>
      </c>
      <c r="AM52" s="4" t="s">
        <v>2030</v>
      </c>
      <c r="AN52" s="4" t="s">
        <v>2031</v>
      </c>
      <c r="AO52" s="4" t="s">
        <v>2032</v>
      </c>
      <c r="AP52" s="4" t="s">
        <v>2033</v>
      </c>
      <c r="AQ52" s="4" t="s">
        <v>2034</v>
      </c>
      <c r="AR52" s="4" t="s">
        <v>180</v>
      </c>
      <c r="AS52" s="4" t="s">
        <v>180</v>
      </c>
      <c r="AT52" s="4" t="s">
        <v>180</v>
      </c>
      <c r="AU52" s="4" t="s">
        <v>180</v>
      </c>
      <c r="AV52" s="4" t="s">
        <v>180</v>
      </c>
      <c r="AW52" s="4" t="s">
        <v>180</v>
      </c>
      <c r="AX52" s="4" t="s">
        <v>180</v>
      </c>
      <c r="AY52" s="4" t="s">
        <v>180</v>
      </c>
      <c r="AZ52" s="4" t="s">
        <v>180</v>
      </c>
      <c r="BA52" s="4" t="s">
        <v>180</v>
      </c>
      <c r="BB52" s="4" t="s">
        <v>180</v>
      </c>
      <c r="BC52" s="4" t="s">
        <v>180</v>
      </c>
      <c r="BD52" s="4" t="s">
        <v>180</v>
      </c>
      <c r="BE52" s="4" t="s">
        <v>180</v>
      </c>
      <c r="BF52" s="4" t="s">
        <v>180</v>
      </c>
      <c r="BG52" s="4" t="s">
        <v>180</v>
      </c>
      <c r="BH52" s="4" t="s">
        <v>180</v>
      </c>
      <c r="BI52" s="4" t="s">
        <v>180</v>
      </c>
      <c r="BJ52" s="4" t="s">
        <v>180</v>
      </c>
      <c r="BK52" s="4" t="s">
        <v>180</v>
      </c>
      <c r="BL52" s="4">
        <f>G52+H52+I52+J52+K52+L52+M52+N52+O52+P52+Q52+R52+S52+T52+U52+V52+W52+X52+Y52+Z52+AA52+AB52+AC52+AD52+AE52+AF52+AG52+AH52+AI52+AJ52+AK52+AL52+AM52+AN52+AO52+AP52+AQ52</f>
        <v>1.0068333333333332</v>
      </c>
    </row>
    <row r="53" spans="1:64" x14ac:dyDescent="0.25">
      <c r="A53" s="1">
        <v>49</v>
      </c>
      <c r="B53" s="1">
        <v>9</v>
      </c>
      <c r="C53" s="2">
        <v>41</v>
      </c>
      <c r="D53" s="3" t="s">
        <v>2035</v>
      </c>
      <c r="E53" s="3" t="s">
        <v>1682</v>
      </c>
      <c r="F53" s="1">
        <v>35</v>
      </c>
      <c r="G53" s="4" t="s">
        <v>2036</v>
      </c>
      <c r="H53" s="4" t="s">
        <v>2037</v>
      </c>
      <c r="I53" s="4" t="s">
        <v>2038</v>
      </c>
      <c r="J53" s="4" t="s">
        <v>2039</v>
      </c>
      <c r="K53" s="4" t="s">
        <v>2040</v>
      </c>
      <c r="L53" s="4" t="s">
        <v>2041</v>
      </c>
      <c r="M53" s="4" t="s">
        <v>2042</v>
      </c>
      <c r="N53" s="4" t="s">
        <v>1727</v>
      </c>
      <c r="O53" s="4" t="s">
        <v>2043</v>
      </c>
      <c r="P53" s="4" t="s">
        <v>2044</v>
      </c>
      <c r="Q53" s="4" t="s">
        <v>2045</v>
      </c>
      <c r="R53" s="4" t="s">
        <v>2046</v>
      </c>
      <c r="S53" s="4" t="s">
        <v>2047</v>
      </c>
      <c r="T53" s="4" t="s">
        <v>1707</v>
      </c>
      <c r="U53" s="4" t="s">
        <v>2048</v>
      </c>
      <c r="V53" s="4" t="s">
        <v>2049</v>
      </c>
      <c r="W53" s="4" t="s">
        <v>2050</v>
      </c>
      <c r="X53" s="4" t="s">
        <v>2051</v>
      </c>
      <c r="Y53" s="4" t="s">
        <v>2052</v>
      </c>
      <c r="Z53" s="4" t="s">
        <v>2053</v>
      </c>
      <c r="AA53" s="4" t="s">
        <v>2054</v>
      </c>
      <c r="AB53" s="4" t="s">
        <v>2055</v>
      </c>
      <c r="AC53" s="4" t="s">
        <v>2056</v>
      </c>
      <c r="AD53" s="4" t="s">
        <v>2057</v>
      </c>
      <c r="AE53" s="4" t="s">
        <v>2058</v>
      </c>
      <c r="AF53" s="4" t="s">
        <v>2059</v>
      </c>
      <c r="AG53" s="4" t="s">
        <v>2060</v>
      </c>
      <c r="AH53" s="4" t="s">
        <v>2061</v>
      </c>
      <c r="AI53" s="4" t="s">
        <v>2062</v>
      </c>
      <c r="AJ53" s="4" t="s">
        <v>2063</v>
      </c>
      <c r="AK53" s="4" t="s">
        <v>2064</v>
      </c>
      <c r="AL53" s="4" t="s">
        <v>2065</v>
      </c>
      <c r="AM53" s="4" t="s">
        <v>2066</v>
      </c>
      <c r="AN53" s="4" t="s">
        <v>2067</v>
      </c>
      <c r="AO53" s="4" t="s">
        <v>2068</v>
      </c>
      <c r="AP53" s="4" t="s">
        <v>180</v>
      </c>
      <c r="AQ53" s="4" t="s">
        <v>180</v>
      </c>
      <c r="AR53" s="4" t="s">
        <v>180</v>
      </c>
      <c r="AS53" s="4" t="s">
        <v>180</v>
      </c>
      <c r="AT53" s="4" t="s">
        <v>180</v>
      </c>
      <c r="AU53" s="4" t="s">
        <v>180</v>
      </c>
      <c r="AV53" s="4" t="s">
        <v>180</v>
      </c>
      <c r="AW53" s="4" t="s">
        <v>180</v>
      </c>
      <c r="AX53" s="4" t="s">
        <v>180</v>
      </c>
      <c r="AY53" s="4" t="s">
        <v>180</v>
      </c>
      <c r="AZ53" s="4" t="s">
        <v>180</v>
      </c>
      <c r="BA53" s="4" t="s">
        <v>180</v>
      </c>
      <c r="BB53" s="4" t="s">
        <v>180</v>
      </c>
      <c r="BC53" s="4" t="s">
        <v>180</v>
      </c>
      <c r="BD53" s="4" t="s">
        <v>180</v>
      </c>
      <c r="BE53" s="4" t="s">
        <v>180</v>
      </c>
      <c r="BF53" s="4" t="s">
        <v>180</v>
      </c>
      <c r="BG53" s="4" t="s">
        <v>180</v>
      </c>
      <c r="BH53" s="4" t="s">
        <v>180</v>
      </c>
      <c r="BI53" s="4" t="s">
        <v>180</v>
      </c>
      <c r="BJ53" s="4" t="s">
        <v>180</v>
      </c>
      <c r="BK53" s="4" t="s">
        <v>180</v>
      </c>
      <c r="BL53" s="4">
        <f>G53+H53+I53+J53+K53+L53+M53+N53+O53+P53+Q53+R53+S53+T53+U53+V53+W53+X53+Y53+Z53+AA53+AB53+AC53+AD53+AE53+AF53+AG53+AH53+AI53+AJ53+AK53+AL53+AM53+AN53+AO53</f>
        <v>1.0080266203703705</v>
      </c>
    </row>
    <row r="54" spans="1:64" x14ac:dyDescent="0.25">
      <c r="A54" s="1">
        <v>51</v>
      </c>
      <c r="B54" s="1">
        <v>10</v>
      </c>
      <c r="C54" s="2">
        <v>34</v>
      </c>
      <c r="D54" s="3" t="s">
        <v>2069</v>
      </c>
      <c r="E54" s="3" t="s">
        <v>2070</v>
      </c>
      <c r="F54" s="1">
        <v>34</v>
      </c>
      <c r="G54" s="4" t="s">
        <v>2071</v>
      </c>
      <c r="H54" s="4" t="s">
        <v>2072</v>
      </c>
      <c r="I54" s="4" t="s">
        <v>2073</v>
      </c>
      <c r="J54" s="4" t="s">
        <v>2074</v>
      </c>
      <c r="K54" s="4" t="s">
        <v>2075</v>
      </c>
      <c r="L54" s="4" t="s">
        <v>2076</v>
      </c>
      <c r="M54" s="4" t="s">
        <v>2077</v>
      </c>
      <c r="N54" s="4" t="s">
        <v>2078</v>
      </c>
      <c r="O54" s="4" t="s">
        <v>1857</v>
      </c>
      <c r="P54" s="4" t="s">
        <v>2079</v>
      </c>
      <c r="Q54" s="4" t="s">
        <v>1233</v>
      </c>
      <c r="R54" s="4" t="s">
        <v>1465</v>
      </c>
      <c r="S54" s="4" t="s">
        <v>2080</v>
      </c>
      <c r="T54" s="4" t="s">
        <v>2081</v>
      </c>
      <c r="U54" s="4" t="s">
        <v>1896</v>
      </c>
      <c r="V54" s="4" t="s">
        <v>2082</v>
      </c>
      <c r="W54" s="4" t="s">
        <v>932</v>
      </c>
      <c r="X54" s="4" t="s">
        <v>2083</v>
      </c>
      <c r="Y54" s="4" t="s">
        <v>2084</v>
      </c>
      <c r="Z54" s="4" t="s">
        <v>2085</v>
      </c>
      <c r="AA54" s="4" t="s">
        <v>2086</v>
      </c>
      <c r="AB54" s="4" t="s">
        <v>2087</v>
      </c>
      <c r="AC54" s="4" t="s">
        <v>2088</v>
      </c>
      <c r="AD54" s="4" t="s">
        <v>2089</v>
      </c>
      <c r="AE54" s="4" t="s">
        <v>2090</v>
      </c>
      <c r="AF54" s="4" t="s">
        <v>2091</v>
      </c>
      <c r="AG54" s="4" t="s">
        <v>2092</v>
      </c>
      <c r="AH54" s="4" t="s">
        <v>2093</v>
      </c>
      <c r="AI54" s="4" t="s">
        <v>2094</v>
      </c>
      <c r="AJ54" s="4" t="s">
        <v>2095</v>
      </c>
      <c r="AK54" s="4" t="s">
        <v>2096</v>
      </c>
      <c r="AL54" s="4" t="s">
        <v>2097</v>
      </c>
      <c r="AM54" s="4" t="s">
        <v>2098</v>
      </c>
      <c r="AN54" s="4" t="s">
        <v>2099</v>
      </c>
      <c r="AO54" s="4" t="s">
        <v>180</v>
      </c>
      <c r="AP54" s="4" t="s">
        <v>180</v>
      </c>
      <c r="AQ54" s="4" t="s">
        <v>180</v>
      </c>
      <c r="AR54" s="4" t="s">
        <v>180</v>
      </c>
      <c r="AS54" s="4" t="s">
        <v>180</v>
      </c>
      <c r="AT54" s="4" t="s">
        <v>180</v>
      </c>
      <c r="AU54" s="4" t="s">
        <v>180</v>
      </c>
      <c r="AV54" s="4" t="s">
        <v>180</v>
      </c>
      <c r="AW54" s="4" t="s">
        <v>180</v>
      </c>
      <c r="AX54" s="4" t="s">
        <v>180</v>
      </c>
      <c r="AY54" s="4" t="s">
        <v>180</v>
      </c>
      <c r="AZ54" s="4" t="s">
        <v>180</v>
      </c>
      <c r="BA54" s="4" t="s">
        <v>180</v>
      </c>
      <c r="BB54" s="4" t="s">
        <v>180</v>
      </c>
      <c r="BC54" s="4" t="s">
        <v>180</v>
      </c>
      <c r="BD54" s="4" t="s">
        <v>180</v>
      </c>
      <c r="BE54" s="4" t="s">
        <v>180</v>
      </c>
      <c r="BF54" s="4" t="s">
        <v>180</v>
      </c>
      <c r="BG54" s="4" t="s">
        <v>180</v>
      </c>
      <c r="BH54" s="4" t="s">
        <v>180</v>
      </c>
      <c r="BI54" s="4" t="s">
        <v>180</v>
      </c>
      <c r="BJ54" s="4" t="s">
        <v>180</v>
      </c>
      <c r="BK54" s="4" t="s">
        <v>180</v>
      </c>
      <c r="BL54" s="4">
        <f>G54+H54+I54+J54+K54+L54+M54+N54+O54+P54+Q54+R54+S54+T54+U54+V54+W54+X54+Y54+Z54+AA54+AB54+AC54+AD54+AE54+AF54+AG54+AH54+AI54+AJ54+AK54+AL54+AM54+AN54</f>
        <v>0.99876504629629637</v>
      </c>
    </row>
    <row r="55" spans="1:64" x14ac:dyDescent="0.25">
      <c r="A55" s="1">
        <v>52</v>
      </c>
      <c r="B55" s="1">
        <v>10</v>
      </c>
      <c r="C55" s="2">
        <v>59</v>
      </c>
      <c r="D55" s="3" t="s">
        <v>2100</v>
      </c>
      <c r="E55" s="3" t="s">
        <v>2070</v>
      </c>
      <c r="F55" s="1">
        <v>34</v>
      </c>
      <c r="G55" s="6" t="s">
        <v>2101</v>
      </c>
      <c r="H55" s="6" t="s">
        <v>2102</v>
      </c>
      <c r="I55" s="6" t="s">
        <v>2103</v>
      </c>
      <c r="J55" s="6" t="s">
        <v>1501</v>
      </c>
      <c r="K55" s="6" t="s">
        <v>590</v>
      </c>
      <c r="L55" s="6" t="s">
        <v>2104</v>
      </c>
      <c r="M55" s="6" t="s">
        <v>2105</v>
      </c>
      <c r="N55" s="6" t="s">
        <v>355</v>
      </c>
      <c r="O55" s="6" t="s">
        <v>2106</v>
      </c>
      <c r="P55" s="6" t="s">
        <v>2107</v>
      </c>
      <c r="Q55" s="6" t="s">
        <v>2108</v>
      </c>
      <c r="R55" s="6" t="s">
        <v>245</v>
      </c>
      <c r="S55" s="6" t="s">
        <v>2109</v>
      </c>
      <c r="T55" s="6" t="s">
        <v>2110</v>
      </c>
      <c r="U55" s="6" t="s">
        <v>2111</v>
      </c>
      <c r="V55" s="6" t="s">
        <v>2112</v>
      </c>
      <c r="W55" s="6" t="s">
        <v>2113</v>
      </c>
      <c r="X55" s="6" t="s">
        <v>2114</v>
      </c>
      <c r="Y55" s="6" t="s">
        <v>2115</v>
      </c>
      <c r="Z55" s="6" t="s">
        <v>2116</v>
      </c>
      <c r="AA55" s="6" t="s">
        <v>2117</v>
      </c>
      <c r="AB55" s="6" t="s">
        <v>2118</v>
      </c>
      <c r="AC55" s="6" t="s">
        <v>2119</v>
      </c>
      <c r="AD55" s="6" t="s">
        <v>2120</v>
      </c>
      <c r="AE55" s="6" t="s">
        <v>2121</v>
      </c>
      <c r="AF55" s="6" t="s">
        <v>2122</v>
      </c>
      <c r="AG55" s="6" t="s">
        <v>2123</v>
      </c>
      <c r="AH55" s="6" t="s">
        <v>1330</v>
      </c>
      <c r="AI55" s="6" t="s">
        <v>2124</v>
      </c>
      <c r="AJ55" s="6" t="s">
        <v>756</v>
      </c>
      <c r="AK55" s="6" t="s">
        <v>2125</v>
      </c>
      <c r="AL55" s="6" t="s">
        <v>2126</v>
      </c>
      <c r="AM55" s="6" t="s">
        <v>2127</v>
      </c>
      <c r="AN55" s="6" t="s">
        <v>2128</v>
      </c>
      <c r="AO55" s="6" t="s">
        <v>180</v>
      </c>
      <c r="AP55" s="6" t="s">
        <v>180</v>
      </c>
      <c r="AQ55" s="6" t="s">
        <v>180</v>
      </c>
      <c r="AR55" s="6" t="s">
        <v>180</v>
      </c>
      <c r="AS55" s="6" t="s">
        <v>180</v>
      </c>
      <c r="AT55" s="6" t="s">
        <v>180</v>
      </c>
      <c r="AU55" s="6" t="s">
        <v>180</v>
      </c>
      <c r="AV55" s="6" t="s">
        <v>180</v>
      </c>
      <c r="AW55" s="6" t="s">
        <v>180</v>
      </c>
      <c r="AX55" s="6" t="s">
        <v>180</v>
      </c>
      <c r="AY55" s="6" t="s">
        <v>180</v>
      </c>
      <c r="AZ55" s="6" t="s">
        <v>180</v>
      </c>
      <c r="BA55" s="6" t="s">
        <v>180</v>
      </c>
      <c r="BB55" s="6" t="s">
        <v>180</v>
      </c>
      <c r="BC55" s="6" t="s">
        <v>180</v>
      </c>
      <c r="BD55" s="6" t="s">
        <v>180</v>
      </c>
      <c r="BE55" s="6" t="s">
        <v>180</v>
      </c>
      <c r="BF55" s="6" t="s">
        <v>180</v>
      </c>
      <c r="BG55" s="6" t="s">
        <v>180</v>
      </c>
      <c r="BH55" s="6" t="s">
        <v>180</v>
      </c>
      <c r="BI55" s="6" t="s">
        <v>180</v>
      </c>
      <c r="BJ55" s="6" t="s">
        <v>180</v>
      </c>
      <c r="BK55" s="6" t="s">
        <v>180</v>
      </c>
      <c r="BL55" s="7" t="s">
        <v>2129</v>
      </c>
    </row>
    <row r="56" spans="1:64" x14ac:dyDescent="0.25">
      <c r="A56" s="1">
        <v>54</v>
      </c>
      <c r="B56" s="1">
        <v>11</v>
      </c>
      <c r="C56" s="2">
        <v>69</v>
      </c>
      <c r="D56" s="3" t="s">
        <v>2130</v>
      </c>
      <c r="E56" s="3" t="s">
        <v>663</v>
      </c>
      <c r="F56" s="1">
        <v>33</v>
      </c>
      <c r="G56" s="4" t="s">
        <v>2131</v>
      </c>
      <c r="H56" s="4" t="s">
        <v>2122</v>
      </c>
      <c r="I56" s="4" t="s">
        <v>886</v>
      </c>
      <c r="J56" s="4" t="s">
        <v>2132</v>
      </c>
      <c r="K56" s="4" t="s">
        <v>2133</v>
      </c>
      <c r="L56" s="4" t="s">
        <v>2134</v>
      </c>
      <c r="M56" s="4" t="s">
        <v>2135</v>
      </c>
      <c r="N56" s="4" t="s">
        <v>2136</v>
      </c>
      <c r="O56" s="4" t="s">
        <v>2137</v>
      </c>
      <c r="P56" s="4" t="s">
        <v>2138</v>
      </c>
      <c r="Q56" s="4" t="s">
        <v>2139</v>
      </c>
      <c r="R56" s="4" t="s">
        <v>2140</v>
      </c>
      <c r="S56" s="4" t="s">
        <v>2141</v>
      </c>
      <c r="T56" s="4" t="s">
        <v>2142</v>
      </c>
      <c r="U56" s="4" t="s">
        <v>2143</v>
      </c>
      <c r="V56" s="4" t="s">
        <v>471</v>
      </c>
      <c r="W56" s="4" t="s">
        <v>2144</v>
      </c>
      <c r="X56" s="4" t="s">
        <v>2145</v>
      </c>
      <c r="Y56" s="4" t="s">
        <v>2146</v>
      </c>
      <c r="Z56" s="4" t="s">
        <v>2147</v>
      </c>
      <c r="AA56" s="4" t="s">
        <v>2148</v>
      </c>
      <c r="AB56" s="4" t="s">
        <v>2149</v>
      </c>
      <c r="AC56" s="4" t="s">
        <v>2150</v>
      </c>
      <c r="AD56" s="4" t="s">
        <v>2151</v>
      </c>
      <c r="AE56" s="4" t="s">
        <v>2152</v>
      </c>
      <c r="AF56" s="4" t="s">
        <v>2153</v>
      </c>
      <c r="AG56" s="4" t="s">
        <v>2154</v>
      </c>
      <c r="AH56" s="4" t="s">
        <v>2155</v>
      </c>
      <c r="AI56" s="4" t="s">
        <v>2156</v>
      </c>
      <c r="AJ56" s="4" t="s">
        <v>2157</v>
      </c>
      <c r="AK56" s="4" t="s">
        <v>2158</v>
      </c>
      <c r="AL56" s="4" t="s">
        <v>2159</v>
      </c>
      <c r="AM56" s="4" t="s">
        <v>2160</v>
      </c>
      <c r="AN56" s="4" t="s">
        <v>180</v>
      </c>
      <c r="AO56" s="4" t="s">
        <v>180</v>
      </c>
      <c r="AP56" s="4" t="s">
        <v>180</v>
      </c>
      <c r="AQ56" s="4" t="s">
        <v>180</v>
      </c>
      <c r="AR56" s="4" t="s">
        <v>180</v>
      </c>
      <c r="AS56" s="4" t="s">
        <v>180</v>
      </c>
      <c r="AT56" s="4" t="s">
        <v>180</v>
      </c>
      <c r="AU56" s="4" t="s">
        <v>180</v>
      </c>
      <c r="AV56" s="4" t="s">
        <v>180</v>
      </c>
      <c r="AW56" s="4" t="s">
        <v>180</v>
      </c>
      <c r="AX56" s="4" t="s">
        <v>180</v>
      </c>
      <c r="AY56" s="4" t="s">
        <v>180</v>
      </c>
      <c r="AZ56" s="4" t="s">
        <v>180</v>
      </c>
      <c r="BA56" s="4" t="s">
        <v>180</v>
      </c>
      <c r="BB56" s="4" t="s">
        <v>180</v>
      </c>
      <c r="BC56" s="4" t="s">
        <v>180</v>
      </c>
      <c r="BD56" s="4" t="s">
        <v>180</v>
      </c>
      <c r="BE56" s="4" t="s">
        <v>180</v>
      </c>
      <c r="BF56" s="4" t="s">
        <v>180</v>
      </c>
      <c r="BG56" s="4" t="s">
        <v>180</v>
      </c>
      <c r="BH56" s="4" t="s">
        <v>180</v>
      </c>
      <c r="BI56" s="4" t="s">
        <v>180</v>
      </c>
      <c r="BJ56" s="4" t="s">
        <v>180</v>
      </c>
      <c r="BK56" s="4" t="s">
        <v>180</v>
      </c>
      <c r="BL56" s="4">
        <f>G56+H56+I56+J56+K56+L56+M56+N56+O56+P56+Q56+R56+S56+T56+U56+V56+W56+X56+Y56+Z56+AA56+AB56+AC56+AD56+AE56+AF56+AG56+AH56+AI56+AJ56+AK56+AL56+AM56</f>
        <v>1.0103148148148147</v>
      </c>
    </row>
    <row r="57" spans="1:64" x14ac:dyDescent="0.25">
      <c r="A57" s="1">
        <v>55</v>
      </c>
      <c r="B57" s="1">
        <v>12</v>
      </c>
      <c r="C57" s="2">
        <v>72</v>
      </c>
      <c r="D57" s="3" t="s">
        <v>2161</v>
      </c>
      <c r="E57" s="3" t="s">
        <v>695</v>
      </c>
      <c r="F57" s="1">
        <v>32</v>
      </c>
      <c r="G57" s="4" t="s">
        <v>2162</v>
      </c>
      <c r="H57" s="4" t="s">
        <v>2163</v>
      </c>
      <c r="I57" s="4" t="s">
        <v>2081</v>
      </c>
      <c r="J57" s="4" t="s">
        <v>2164</v>
      </c>
      <c r="K57" s="4" t="s">
        <v>2165</v>
      </c>
      <c r="L57" s="4" t="s">
        <v>2166</v>
      </c>
      <c r="M57" s="4" t="s">
        <v>2167</v>
      </c>
      <c r="N57" s="4" t="s">
        <v>2168</v>
      </c>
      <c r="O57" s="4" t="s">
        <v>2169</v>
      </c>
      <c r="P57" s="4" t="s">
        <v>2170</v>
      </c>
      <c r="Q57" s="4" t="s">
        <v>2171</v>
      </c>
      <c r="R57" s="4" t="s">
        <v>2172</v>
      </c>
      <c r="S57" s="4" t="s">
        <v>2173</v>
      </c>
      <c r="T57" s="4" t="s">
        <v>2174</v>
      </c>
      <c r="U57" s="4" t="s">
        <v>490</v>
      </c>
      <c r="V57" s="4" t="s">
        <v>2175</v>
      </c>
      <c r="W57" s="4" t="s">
        <v>2176</v>
      </c>
      <c r="X57" s="4" t="s">
        <v>2177</v>
      </c>
      <c r="Y57" s="4" t="s">
        <v>2178</v>
      </c>
      <c r="Z57" s="4" t="s">
        <v>2179</v>
      </c>
      <c r="AA57" s="4" t="s">
        <v>2180</v>
      </c>
      <c r="AB57" s="4" t="s">
        <v>2181</v>
      </c>
      <c r="AC57" s="4" t="s">
        <v>2182</v>
      </c>
      <c r="AD57" s="4" t="s">
        <v>2183</v>
      </c>
      <c r="AE57" s="4" t="s">
        <v>2184</v>
      </c>
      <c r="AF57" s="4" t="s">
        <v>2185</v>
      </c>
      <c r="AG57" s="4" t="s">
        <v>2186</v>
      </c>
      <c r="AH57" s="4" t="s">
        <v>2187</v>
      </c>
      <c r="AI57" s="4" t="s">
        <v>2188</v>
      </c>
      <c r="AJ57" s="4" t="s">
        <v>2189</v>
      </c>
      <c r="AK57" s="4" t="s">
        <v>2190</v>
      </c>
      <c r="AL57" s="4" t="s">
        <v>2191</v>
      </c>
      <c r="AM57" s="4" t="s">
        <v>180</v>
      </c>
      <c r="AN57" s="4" t="s">
        <v>180</v>
      </c>
      <c r="AO57" s="4" t="s">
        <v>180</v>
      </c>
      <c r="AP57" s="4" t="s">
        <v>180</v>
      </c>
      <c r="AQ57" s="4" t="s">
        <v>180</v>
      </c>
      <c r="AR57" s="4" t="s">
        <v>180</v>
      </c>
      <c r="AS57" s="4" t="s">
        <v>180</v>
      </c>
      <c r="AT57" s="4" t="s">
        <v>180</v>
      </c>
      <c r="AU57" s="4" t="s">
        <v>180</v>
      </c>
      <c r="AV57" s="4" t="s">
        <v>180</v>
      </c>
      <c r="AW57" s="4" t="s">
        <v>180</v>
      </c>
      <c r="AX57" s="4" t="s">
        <v>180</v>
      </c>
      <c r="AY57" s="4" t="s">
        <v>180</v>
      </c>
      <c r="AZ57" s="4" t="s">
        <v>180</v>
      </c>
      <c r="BA57" s="4" t="s">
        <v>180</v>
      </c>
      <c r="BB57" s="4" t="s">
        <v>180</v>
      </c>
      <c r="BC57" s="4" t="s">
        <v>180</v>
      </c>
      <c r="BD57" s="4" t="s">
        <v>180</v>
      </c>
      <c r="BE57" s="4" t="s">
        <v>180</v>
      </c>
      <c r="BF57" s="4" t="s">
        <v>180</v>
      </c>
      <c r="BG57" s="4" t="s">
        <v>180</v>
      </c>
      <c r="BH57" s="4" t="s">
        <v>180</v>
      </c>
      <c r="BI57" s="4" t="s">
        <v>180</v>
      </c>
      <c r="BJ57" s="4" t="s">
        <v>180</v>
      </c>
      <c r="BK57" s="4" t="s">
        <v>180</v>
      </c>
      <c r="BL57" s="4">
        <f>G57+H57+I57+J57+K57+L57+M57+N57+O57+P57+Q57+R57+S57+T57+U57+V57+W57+X57+Y57+Z57+AA57+AB57+AC57+AD57+AE57+AF57+AG57+AH57+AI57+AJ57+AK57+AL57</f>
        <v>0.99041666666666661</v>
      </c>
    </row>
    <row r="58" spans="1:64" x14ac:dyDescent="0.25">
      <c r="A58" s="1">
        <v>58</v>
      </c>
      <c r="B58" s="1">
        <v>13</v>
      </c>
      <c r="C58" s="2">
        <v>38</v>
      </c>
      <c r="D58" s="3" t="s">
        <v>2192</v>
      </c>
      <c r="E58" s="3" t="s">
        <v>729</v>
      </c>
      <c r="F58" s="1">
        <v>29</v>
      </c>
      <c r="G58" s="4" t="s">
        <v>2193</v>
      </c>
      <c r="H58" s="4" t="s">
        <v>2194</v>
      </c>
      <c r="I58" s="4" t="s">
        <v>1737</v>
      </c>
      <c r="J58" s="4" t="s">
        <v>2195</v>
      </c>
      <c r="K58" s="4" t="s">
        <v>1085</v>
      </c>
      <c r="L58" s="4" t="s">
        <v>2196</v>
      </c>
      <c r="M58" s="4" t="s">
        <v>2197</v>
      </c>
      <c r="N58" s="4" t="s">
        <v>2198</v>
      </c>
      <c r="O58" s="4" t="s">
        <v>1132</v>
      </c>
      <c r="P58" s="4" t="s">
        <v>2199</v>
      </c>
      <c r="Q58" s="4" t="s">
        <v>2200</v>
      </c>
      <c r="R58" s="4" t="s">
        <v>2201</v>
      </c>
      <c r="S58" s="4" t="s">
        <v>2202</v>
      </c>
      <c r="T58" s="4" t="s">
        <v>2203</v>
      </c>
      <c r="U58" s="4" t="s">
        <v>1100</v>
      </c>
      <c r="V58" s="4" t="s">
        <v>2204</v>
      </c>
      <c r="W58" s="4" t="s">
        <v>2205</v>
      </c>
      <c r="X58" s="4" t="s">
        <v>2206</v>
      </c>
      <c r="Y58" s="4" t="s">
        <v>2207</v>
      </c>
      <c r="Z58" s="4" t="s">
        <v>2208</v>
      </c>
      <c r="AA58" s="4" t="s">
        <v>2209</v>
      </c>
      <c r="AB58" s="4" t="s">
        <v>2210</v>
      </c>
      <c r="AC58" s="4" t="s">
        <v>2211</v>
      </c>
      <c r="AD58" s="4" t="s">
        <v>2212</v>
      </c>
      <c r="AE58" s="4" t="s">
        <v>2213</v>
      </c>
      <c r="AF58" s="4" t="s">
        <v>2214</v>
      </c>
      <c r="AG58" s="4" t="s">
        <v>2215</v>
      </c>
      <c r="AH58" s="4" t="s">
        <v>2216</v>
      </c>
      <c r="AI58" s="4" t="s">
        <v>2217</v>
      </c>
      <c r="AJ58" s="4" t="s">
        <v>180</v>
      </c>
      <c r="AK58" s="4" t="s">
        <v>180</v>
      </c>
      <c r="AL58" s="4" t="s">
        <v>180</v>
      </c>
      <c r="AM58" s="4" t="s">
        <v>180</v>
      </c>
      <c r="AN58" s="4" t="s">
        <v>180</v>
      </c>
      <c r="AO58" s="4" t="s">
        <v>180</v>
      </c>
      <c r="AP58" s="4" t="s">
        <v>180</v>
      </c>
      <c r="AQ58" s="4" t="s">
        <v>180</v>
      </c>
      <c r="AR58" s="4" t="s">
        <v>180</v>
      </c>
      <c r="AS58" s="4" t="s">
        <v>180</v>
      </c>
      <c r="AT58" s="4" t="s">
        <v>180</v>
      </c>
      <c r="AU58" s="4" t="s">
        <v>180</v>
      </c>
      <c r="AV58" s="4" t="s">
        <v>180</v>
      </c>
      <c r="AW58" s="4" t="s">
        <v>180</v>
      </c>
      <c r="AX58" s="4" t="s">
        <v>180</v>
      </c>
      <c r="AY58" s="4" t="s">
        <v>180</v>
      </c>
      <c r="AZ58" s="4" t="s">
        <v>180</v>
      </c>
      <c r="BA58" s="4" t="s">
        <v>180</v>
      </c>
      <c r="BB58" s="4" t="s">
        <v>180</v>
      </c>
      <c r="BC58" s="4" t="s">
        <v>180</v>
      </c>
      <c r="BD58" s="4" t="s">
        <v>180</v>
      </c>
      <c r="BE58" s="4" t="s">
        <v>180</v>
      </c>
      <c r="BF58" s="4" t="s">
        <v>180</v>
      </c>
      <c r="BG58" s="4" t="s">
        <v>180</v>
      </c>
      <c r="BH58" s="4" t="s">
        <v>180</v>
      </c>
      <c r="BI58" s="4" t="s">
        <v>180</v>
      </c>
      <c r="BJ58" s="4" t="s">
        <v>180</v>
      </c>
      <c r="BK58" s="4" t="s">
        <v>180</v>
      </c>
      <c r="BL58" s="4">
        <f>G58+H58+I58+J58+K58+L58+M58+N58+O58+P58+Q58+R58+S58+T58+U58+V58+W58+X58+Y58+Z58+AA58+AB58+AC58+AD58+AE58+AF58+AG58+AH58+AI58</f>
        <v>0.99097916666666663</v>
      </c>
    </row>
    <row r="59" spans="1:64" x14ac:dyDescent="0.25">
      <c r="A59" s="1">
        <v>63</v>
      </c>
      <c r="B59" s="1">
        <v>14</v>
      </c>
      <c r="C59" s="2">
        <v>35</v>
      </c>
      <c r="D59" s="3" t="s">
        <v>2218</v>
      </c>
      <c r="E59" s="3" t="s">
        <v>759</v>
      </c>
      <c r="F59" s="1">
        <v>28</v>
      </c>
      <c r="G59" s="4" t="s">
        <v>2219</v>
      </c>
      <c r="H59" s="4" t="s">
        <v>2220</v>
      </c>
      <c r="I59" s="4" t="s">
        <v>605</v>
      </c>
      <c r="J59" s="4" t="s">
        <v>2221</v>
      </c>
      <c r="K59" s="4" t="s">
        <v>2222</v>
      </c>
      <c r="L59" s="4" t="s">
        <v>2223</v>
      </c>
      <c r="M59" s="4" t="s">
        <v>2224</v>
      </c>
      <c r="N59" s="4" t="s">
        <v>2084</v>
      </c>
      <c r="O59" s="4" t="s">
        <v>2225</v>
      </c>
      <c r="P59" s="4" t="s">
        <v>2226</v>
      </c>
      <c r="Q59" s="4" t="s">
        <v>2227</v>
      </c>
      <c r="R59" s="4" t="s">
        <v>652</v>
      </c>
      <c r="S59" s="4" t="s">
        <v>2228</v>
      </c>
      <c r="T59" s="4" t="s">
        <v>2229</v>
      </c>
      <c r="U59" s="4" t="s">
        <v>2230</v>
      </c>
      <c r="V59" s="4" t="s">
        <v>1019</v>
      </c>
      <c r="W59" s="4" t="s">
        <v>2231</v>
      </c>
      <c r="X59" s="4" t="s">
        <v>640</v>
      </c>
      <c r="Y59" s="4" t="s">
        <v>2232</v>
      </c>
      <c r="Z59" s="4" t="s">
        <v>2233</v>
      </c>
      <c r="AA59" s="4" t="s">
        <v>2234</v>
      </c>
      <c r="AB59" s="4" t="s">
        <v>2235</v>
      </c>
      <c r="AC59" s="4" t="s">
        <v>2236</v>
      </c>
      <c r="AD59" s="4" t="s">
        <v>2237</v>
      </c>
      <c r="AE59" s="4" t="s">
        <v>2238</v>
      </c>
      <c r="AF59" s="4" t="s">
        <v>2239</v>
      </c>
      <c r="AG59" s="4" t="s">
        <v>2240</v>
      </c>
      <c r="AH59" s="4" t="s">
        <v>2241</v>
      </c>
      <c r="AI59" s="4" t="s">
        <v>180</v>
      </c>
      <c r="AJ59" s="4" t="s">
        <v>180</v>
      </c>
      <c r="AK59" s="4" t="s">
        <v>180</v>
      </c>
      <c r="AL59" s="4" t="s">
        <v>180</v>
      </c>
      <c r="AM59" s="4" t="s">
        <v>180</v>
      </c>
      <c r="AN59" s="4" t="s">
        <v>180</v>
      </c>
      <c r="AO59" s="4" t="s">
        <v>180</v>
      </c>
      <c r="AP59" s="4" t="s">
        <v>180</v>
      </c>
      <c r="AQ59" s="4" t="s">
        <v>180</v>
      </c>
      <c r="AR59" s="4" t="s">
        <v>180</v>
      </c>
      <c r="AS59" s="4" t="s">
        <v>180</v>
      </c>
      <c r="AT59" s="4" t="s">
        <v>180</v>
      </c>
      <c r="AU59" s="4" t="s">
        <v>180</v>
      </c>
      <c r="AV59" s="4" t="s">
        <v>180</v>
      </c>
      <c r="AW59" s="4" t="s">
        <v>180</v>
      </c>
      <c r="AX59" s="4" t="s">
        <v>180</v>
      </c>
      <c r="AY59" s="4" t="s">
        <v>180</v>
      </c>
      <c r="AZ59" s="4" t="s">
        <v>180</v>
      </c>
      <c r="BA59" s="4" t="s">
        <v>180</v>
      </c>
      <c r="BB59" s="4" t="s">
        <v>180</v>
      </c>
      <c r="BC59" s="4" t="s">
        <v>180</v>
      </c>
      <c r="BD59" s="4" t="s">
        <v>180</v>
      </c>
      <c r="BE59" s="4" t="s">
        <v>180</v>
      </c>
      <c r="BF59" s="4" t="s">
        <v>180</v>
      </c>
      <c r="BG59" s="4" t="s">
        <v>180</v>
      </c>
      <c r="BH59" s="4" t="s">
        <v>180</v>
      </c>
      <c r="BI59" s="4" t="s">
        <v>180</v>
      </c>
      <c r="BJ59" s="4" t="s">
        <v>180</v>
      </c>
      <c r="BK59" s="4" t="s">
        <v>180</v>
      </c>
      <c r="BL59" s="4">
        <f>G59+H59+I59+J59+K59+L59+M59+N59+O59+P59+Q59+R59+S59+T59+U59+V59+W59+X59+Y59+Z59+AA59+AB59+AC59+AD59+AE59+AF59+AG59+AH59</f>
        <v>0.9887083333333333</v>
      </c>
    </row>
    <row r="60" spans="1:64" x14ac:dyDescent="0.25">
      <c r="A60" s="1">
        <v>64</v>
      </c>
      <c r="B60" s="1">
        <v>15</v>
      </c>
      <c r="C60" s="2">
        <v>36</v>
      </c>
      <c r="D60" s="3" t="s">
        <v>2242</v>
      </c>
      <c r="E60" s="3" t="s">
        <v>759</v>
      </c>
      <c r="F60" s="1">
        <v>28</v>
      </c>
      <c r="G60" s="4" t="s">
        <v>2243</v>
      </c>
      <c r="H60" s="4" t="s">
        <v>2244</v>
      </c>
      <c r="I60" s="4" t="s">
        <v>2245</v>
      </c>
      <c r="J60" s="4" t="s">
        <v>2246</v>
      </c>
      <c r="K60" s="4" t="s">
        <v>2247</v>
      </c>
      <c r="L60" s="4" t="s">
        <v>2248</v>
      </c>
      <c r="M60" s="4" t="s">
        <v>2249</v>
      </c>
      <c r="N60" s="4" t="s">
        <v>2250</v>
      </c>
      <c r="O60" s="4" t="s">
        <v>2251</v>
      </c>
      <c r="P60" s="4" t="s">
        <v>2252</v>
      </c>
      <c r="Q60" s="4" t="s">
        <v>2253</v>
      </c>
      <c r="R60" s="4" t="s">
        <v>2254</v>
      </c>
      <c r="S60" s="4" t="s">
        <v>2255</v>
      </c>
      <c r="T60" s="4" t="s">
        <v>2256</v>
      </c>
      <c r="U60" s="4" t="s">
        <v>2257</v>
      </c>
      <c r="V60" s="4" t="s">
        <v>2258</v>
      </c>
      <c r="W60" s="4" t="s">
        <v>1201</v>
      </c>
      <c r="X60" s="4" t="s">
        <v>2259</v>
      </c>
      <c r="Y60" s="4" t="s">
        <v>2260</v>
      </c>
      <c r="Z60" s="4" t="s">
        <v>2261</v>
      </c>
      <c r="AA60" s="4" t="s">
        <v>2262</v>
      </c>
      <c r="AB60" s="4" t="s">
        <v>2263</v>
      </c>
      <c r="AC60" s="4" t="s">
        <v>2264</v>
      </c>
      <c r="AD60" s="4" t="s">
        <v>2265</v>
      </c>
      <c r="AE60" s="4" t="s">
        <v>2266</v>
      </c>
      <c r="AF60" s="4" t="s">
        <v>1036</v>
      </c>
      <c r="AG60" s="4" t="s">
        <v>2267</v>
      </c>
      <c r="AH60" s="4" t="s">
        <v>2268</v>
      </c>
      <c r="AI60" s="4" t="s">
        <v>180</v>
      </c>
      <c r="AJ60" s="4" t="s">
        <v>180</v>
      </c>
      <c r="AK60" s="4" t="s">
        <v>180</v>
      </c>
      <c r="AL60" s="4" t="s">
        <v>180</v>
      </c>
      <c r="AM60" s="4" t="s">
        <v>180</v>
      </c>
      <c r="AN60" s="4" t="s">
        <v>180</v>
      </c>
      <c r="AO60" s="4" t="s">
        <v>180</v>
      </c>
      <c r="AP60" s="4" t="s">
        <v>180</v>
      </c>
      <c r="AQ60" s="4" t="s">
        <v>180</v>
      </c>
      <c r="AR60" s="4" t="s">
        <v>180</v>
      </c>
      <c r="AS60" s="4" t="s">
        <v>180</v>
      </c>
      <c r="AT60" s="4" t="s">
        <v>180</v>
      </c>
      <c r="AU60" s="4" t="s">
        <v>180</v>
      </c>
      <c r="AV60" s="4" t="s">
        <v>180</v>
      </c>
      <c r="AW60" s="4" t="s">
        <v>180</v>
      </c>
      <c r="AX60" s="4" t="s">
        <v>180</v>
      </c>
      <c r="AY60" s="4" t="s">
        <v>180</v>
      </c>
      <c r="AZ60" s="4" t="s">
        <v>180</v>
      </c>
      <c r="BA60" s="4" t="s">
        <v>180</v>
      </c>
      <c r="BB60" s="4" t="s">
        <v>180</v>
      </c>
      <c r="BC60" s="4" t="s">
        <v>180</v>
      </c>
      <c r="BD60" s="4" t="s">
        <v>180</v>
      </c>
      <c r="BE60" s="4" t="s">
        <v>180</v>
      </c>
      <c r="BF60" s="4" t="s">
        <v>180</v>
      </c>
      <c r="BG60" s="4" t="s">
        <v>180</v>
      </c>
      <c r="BH60" s="4" t="s">
        <v>180</v>
      </c>
      <c r="BI60" s="4" t="s">
        <v>180</v>
      </c>
      <c r="BJ60" s="4" t="s">
        <v>180</v>
      </c>
      <c r="BK60" s="4" t="s">
        <v>180</v>
      </c>
      <c r="BL60" s="4">
        <f>G60+H60+I60+J60+K60+L60+M60+N60+O60+P60+Q60+R60+S60+T60+U60+V60+W60+X60+Y60+Z60+AA60+AB60+AC60+AD60+AE60+AF60+AG60+AH60</f>
        <v>0.9906956018518519</v>
      </c>
    </row>
    <row r="61" spans="1:64" x14ac:dyDescent="0.25">
      <c r="A61" s="1">
        <v>66</v>
      </c>
      <c r="B61" s="1">
        <v>16</v>
      </c>
      <c r="C61" s="2">
        <v>64</v>
      </c>
      <c r="D61" s="3" t="s">
        <v>2269</v>
      </c>
      <c r="E61" s="3" t="s">
        <v>759</v>
      </c>
      <c r="F61" s="1">
        <v>28</v>
      </c>
      <c r="G61" s="4" t="s">
        <v>2270</v>
      </c>
      <c r="H61" s="4" t="s">
        <v>2271</v>
      </c>
      <c r="I61" s="4" t="s">
        <v>2272</v>
      </c>
      <c r="J61" s="4" t="s">
        <v>2273</v>
      </c>
      <c r="K61" s="4" t="s">
        <v>2274</v>
      </c>
      <c r="L61" s="4" t="s">
        <v>1934</v>
      </c>
      <c r="M61" s="4" t="s">
        <v>2275</v>
      </c>
      <c r="N61" s="4" t="s">
        <v>2276</v>
      </c>
      <c r="O61" s="4" t="s">
        <v>2277</v>
      </c>
      <c r="P61" s="4" t="s">
        <v>2278</v>
      </c>
      <c r="Q61" s="4" t="s">
        <v>2279</v>
      </c>
      <c r="R61" s="4" t="s">
        <v>2280</v>
      </c>
      <c r="S61" s="4" t="s">
        <v>2281</v>
      </c>
      <c r="T61" s="4" t="s">
        <v>2282</v>
      </c>
      <c r="U61" s="4" t="s">
        <v>2283</v>
      </c>
      <c r="V61" s="4" t="s">
        <v>2284</v>
      </c>
      <c r="W61" s="4" t="s">
        <v>2285</v>
      </c>
      <c r="X61" s="4" t="s">
        <v>1783</v>
      </c>
      <c r="Y61" s="4" t="s">
        <v>2286</v>
      </c>
      <c r="Z61" s="4" t="s">
        <v>2287</v>
      </c>
      <c r="AA61" s="4" t="s">
        <v>2288</v>
      </c>
      <c r="AB61" s="4" t="s">
        <v>1533</v>
      </c>
      <c r="AC61" s="4" t="s">
        <v>2289</v>
      </c>
      <c r="AD61" s="4" t="s">
        <v>2290</v>
      </c>
      <c r="AE61" s="4" t="s">
        <v>2291</v>
      </c>
      <c r="AF61" s="4" t="s">
        <v>2292</v>
      </c>
      <c r="AG61" s="4" t="s">
        <v>2293</v>
      </c>
      <c r="AH61" s="4" t="s">
        <v>2294</v>
      </c>
      <c r="AI61" s="4" t="s">
        <v>180</v>
      </c>
      <c r="AJ61" s="4" t="s">
        <v>180</v>
      </c>
      <c r="AK61" s="4" t="s">
        <v>180</v>
      </c>
      <c r="AL61" s="4" t="s">
        <v>180</v>
      </c>
      <c r="AM61" s="4" t="s">
        <v>180</v>
      </c>
      <c r="AN61" s="4" t="s">
        <v>180</v>
      </c>
      <c r="AO61" s="4" t="s">
        <v>180</v>
      </c>
      <c r="AP61" s="4" t="s">
        <v>180</v>
      </c>
      <c r="AQ61" s="4" t="s">
        <v>180</v>
      </c>
      <c r="AR61" s="4" t="s">
        <v>180</v>
      </c>
      <c r="AS61" s="4" t="s">
        <v>180</v>
      </c>
      <c r="AT61" s="4" t="s">
        <v>180</v>
      </c>
      <c r="AU61" s="4" t="s">
        <v>180</v>
      </c>
      <c r="AV61" s="4" t="s">
        <v>180</v>
      </c>
      <c r="AW61" s="4" t="s">
        <v>180</v>
      </c>
      <c r="AX61" s="4" t="s">
        <v>180</v>
      </c>
      <c r="AY61" s="4" t="s">
        <v>180</v>
      </c>
      <c r="AZ61" s="4" t="s">
        <v>180</v>
      </c>
      <c r="BA61" s="4" t="s">
        <v>180</v>
      </c>
      <c r="BB61" s="4" t="s">
        <v>180</v>
      </c>
      <c r="BC61" s="4" t="s">
        <v>180</v>
      </c>
      <c r="BD61" s="4" t="s">
        <v>180</v>
      </c>
      <c r="BE61" s="4" t="s">
        <v>180</v>
      </c>
      <c r="BF61" s="4" t="s">
        <v>180</v>
      </c>
      <c r="BG61" s="4" t="s">
        <v>180</v>
      </c>
      <c r="BH61" s="4" t="s">
        <v>180</v>
      </c>
      <c r="BI61" s="4" t="s">
        <v>180</v>
      </c>
      <c r="BJ61" s="4" t="s">
        <v>180</v>
      </c>
      <c r="BK61" s="4" t="s">
        <v>180</v>
      </c>
      <c r="BL61" s="4">
        <f>G61+H61+I61+J61+K61+L61+M61+N61+O61+P61+Q61+R61+S61+T61+U61+V61+W61+X61+Y61+Z61+AA61+AB61+AC61+AD61+AE61+AF61+AG61+AH61</f>
        <v>1.0096793981481482</v>
      </c>
    </row>
    <row r="62" spans="1:64" x14ac:dyDescent="0.25">
      <c r="A62" s="1">
        <v>67</v>
      </c>
      <c r="B62" s="1">
        <v>17</v>
      </c>
      <c r="C62" s="2">
        <v>62</v>
      </c>
      <c r="D62" s="3" t="s">
        <v>2295</v>
      </c>
      <c r="E62" s="3" t="s">
        <v>759</v>
      </c>
      <c r="F62" s="1">
        <v>28</v>
      </c>
      <c r="G62" s="4" t="s">
        <v>2296</v>
      </c>
      <c r="H62" s="4" t="s">
        <v>2297</v>
      </c>
      <c r="I62" s="4" t="s">
        <v>2298</v>
      </c>
      <c r="J62" s="4" t="s">
        <v>2299</v>
      </c>
      <c r="K62" s="4" t="s">
        <v>2300</v>
      </c>
      <c r="L62" s="4" t="s">
        <v>2301</v>
      </c>
      <c r="M62" s="4" t="s">
        <v>2302</v>
      </c>
      <c r="N62" s="4" t="s">
        <v>2303</v>
      </c>
      <c r="O62" s="4" t="s">
        <v>2304</v>
      </c>
      <c r="P62" s="4" t="s">
        <v>2305</v>
      </c>
      <c r="Q62" s="4" t="s">
        <v>2306</v>
      </c>
      <c r="R62" s="4" t="s">
        <v>2307</v>
      </c>
      <c r="S62" s="4" t="s">
        <v>2308</v>
      </c>
      <c r="T62" s="4" t="s">
        <v>2309</v>
      </c>
      <c r="U62" s="4" t="s">
        <v>2310</v>
      </c>
      <c r="V62" s="4" t="s">
        <v>2311</v>
      </c>
      <c r="W62" s="4" t="s">
        <v>2312</v>
      </c>
      <c r="X62" s="4" t="s">
        <v>2313</v>
      </c>
      <c r="Y62" s="4" t="s">
        <v>2314</v>
      </c>
      <c r="Z62" s="4" t="s">
        <v>2315</v>
      </c>
      <c r="AA62" s="4" t="s">
        <v>2316</v>
      </c>
      <c r="AB62" s="4" t="s">
        <v>2317</v>
      </c>
      <c r="AC62" s="4" t="s">
        <v>2318</v>
      </c>
      <c r="AD62" s="4" t="s">
        <v>2319</v>
      </c>
      <c r="AE62" s="4" t="s">
        <v>2320</v>
      </c>
      <c r="AF62" s="4" t="s">
        <v>2321</v>
      </c>
      <c r="AG62" s="4" t="s">
        <v>2322</v>
      </c>
      <c r="AH62" s="4" t="s">
        <v>2323</v>
      </c>
      <c r="AI62" s="4" t="s">
        <v>180</v>
      </c>
      <c r="AJ62" s="4" t="s">
        <v>180</v>
      </c>
      <c r="AK62" s="4" t="s">
        <v>180</v>
      </c>
      <c r="AL62" s="4" t="s">
        <v>180</v>
      </c>
      <c r="AM62" s="4" t="s">
        <v>180</v>
      </c>
      <c r="AN62" s="4" t="s">
        <v>180</v>
      </c>
      <c r="AO62" s="4" t="s">
        <v>180</v>
      </c>
      <c r="AP62" s="4" t="s">
        <v>180</v>
      </c>
      <c r="AQ62" s="4" t="s">
        <v>180</v>
      </c>
      <c r="AR62" s="4" t="s">
        <v>180</v>
      </c>
      <c r="AS62" s="4" t="s">
        <v>180</v>
      </c>
      <c r="AT62" s="4" t="s">
        <v>180</v>
      </c>
      <c r="AU62" s="4" t="s">
        <v>180</v>
      </c>
      <c r="AV62" s="4" t="s">
        <v>180</v>
      </c>
      <c r="AW62" s="4" t="s">
        <v>180</v>
      </c>
      <c r="AX62" s="4" t="s">
        <v>180</v>
      </c>
      <c r="AY62" s="4" t="s">
        <v>180</v>
      </c>
      <c r="AZ62" s="4" t="s">
        <v>180</v>
      </c>
      <c r="BA62" s="4" t="s">
        <v>180</v>
      </c>
      <c r="BB62" s="4" t="s">
        <v>180</v>
      </c>
      <c r="BC62" s="4" t="s">
        <v>180</v>
      </c>
      <c r="BD62" s="4" t="s">
        <v>180</v>
      </c>
      <c r="BE62" s="4" t="s">
        <v>180</v>
      </c>
      <c r="BF62" s="4" t="s">
        <v>180</v>
      </c>
      <c r="BG62" s="4" t="s">
        <v>180</v>
      </c>
      <c r="BH62" s="4" t="s">
        <v>180</v>
      </c>
      <c r="BI62" s="4" t="s">
        <v>180</v>
      </c>
      <c r="BJ62" s="4" t="s">
        <v>180</v>
      </c>
      <c r="BK62" s="4" t="s">
        <v>180</v>
      </c>
      <c r="BL62" s="4">
        <f>G62+H62+I62+J62+K62+L62+M62+N62+O62+P62+Q62+R62+S62+T62+U62+V62+W62+X62+Y62+Z62+AA62+AB62+AC62+AD62+AE62+AF62+AG62+AH62</f>
        <v>1.0116157407407407</v>
      </c>
    </row>
    <row r="63" spans="1:64" x14ac:dyDescent="0.25">
      <c r="A63" s="1">
        <v>71</v>
      </c>
      <c r="B63" s="1">
        <v>18</v>
      </c>
      <c r="C63" s="2">
        <v>61</v>
      </c>
      <c r="D63" s="3" t="s">
        <v>2324</v>
      </c>
      <c r="E63" s="3" t="s">
        <v>785</v>
      </c>
      <c r="F63" s="1">
        <v>26</v>
      </c>
      <c r="G63" s="4" t="s">
        <v>1950</v>
      </c>
      <c r="H63" s="4" t="s">
        <v>526</v>
      </c>
      <c r="I63" s="4" t="s">
        <v>2325</v>
      </c>
      <c r="J63" s="4" t="s">
        <v>2326</v>
      </c>
      <c r="K63" s="4" t="s">
        <v>2327</v>
      </c>
      <c r="L63" s="4" t="s">
        <v>2328</v>
      </c>
      <c r="M63" s="4" t="s">
        <v>967</v>
      </c>
      <c r="N63" s="4" t="s">
        <v>2329</v>
      </c>
      <c r="O63" s="4" t="s">
        <v>2330</v>
      </c>
      <c r="P63" s="4" t="s">
        <v>1754</v>
      </c>
      <c r="Q63" s="4" t="s">
        <v>2331</v>
      </c>
      <c r="R63" s="4" t="s">
        <v>2332</v>
      </c>
      <c r="S63" s="4" t="s">
        <v>2333</v>
      </c>
      <c r="T63" s="4" t="s">
        <v>2334</v>
      </c>
      <c r="U63" s="4" t="s">
        <v>491</v>
      </c>
      <c r="V63" s="4" t="s">
        <v>2335</v>
      </c>
      <c r="W63" s="4" t="s">
        <v>2336</v>
      </c>
      <c r="X63" s="4" t="s">
        <v>2337</v>
      </c>
      <c r="Y63" s="4" t="s">
        <v>2338</v>
      </c>
      <c r="Z63" s="4" t="s">
        <v>2339</v>
      </c>
      <c r="AA63" s="4" t="s">
        <v>2340</v>
      </c>
      <c r="AB63" s="4" t="s">
        <v>2341</v>
      </c>
      <c r="AC63" s="4" t="s">
        <v>2342</v>
      </c>
      <c r="AD63" s="4" t="s">
        <v>2343</v>
      </c>
      <c r="AE63" s="4" t="s">
        <v>2344</v>
      </c>
      <c r="AF63" s="4" t="s">
        <v>2345</v>
      </c>
      <c r="AG63" s="4" t="s">
        <v>180</v>
      </c>
      <c r="AH63" s="4" t="s">
        <v>180</v>
      </c>
      <c r="AI63" s="4" t="s">
        <v>180</v>
      </c>
      <c r="AJ63" s="4" t="s">
        <v>180</v>
      </c>
      <c r="AK63" s="4" t="s">
        <v>180</v>
      </c>
      <c r="AL63" s="4" t="s">
        <v>180</v>
      </c>
      <c r="AM63" s="4" t="s">
        <v>180</v>
      </c>
      <c r="AN63" s="4" t="s">
        <v>180</v>
      </c>
      <c r="AO63" s="4" t="s">
        <v>180</v>
      </c>
      <c r="AP63" s="4" t="s">
        <v>180</v>
      </c>
      <c r="AQ63" s="4" t="s">
        <v>180</v>
      </c>
      <c r="AR63" s="4" t="s">
        <v>180</v>
      </c>
      <c r="AS63" s="4" t="s">
        <v>180</v>
      </c>
      <c r="AT63" s="4" t="s">
        <v>180</v>
      </c>
      <c r="AU63" s="4" t="s">
        <v>180</v>
      </c>
      <c r="AV63" s="4" t="s">
        <v>180</v>
      </c>
      <c r="AW63" s="4" t="s">
        <v>180</v>
      </c>
      <c r="AX63" s="4" t="s">
        <v>180</v>
      </c>
      <c r="AY63" s="4" t="s">
        <v>180</v>
      </c>
      <c r="AZ63" s="4" t="s">
        <v>180</v>
      </c>
      <c r="BA63" s="4" t="s">
        <v>180</v>
      </c>
      <c r="BB63" s="4" t="s">
        <v>180</v>
      </c>
      <c r="BC63" s="4" t="s">
        <v>180</v>
      </c>
      <c r="BD63" s="4" t="s">
        <v>180</v>
      </c>
      <c r="BE63" s="4" t="s">
        <v>180</v>
      </c>
      <c r="BF63" s="4" t="s">
        <v>180</v>
      </c>
      <c r="BG63" s="4" t="s">
        <v>180</v>
      </c>
      <c r="BH63" s="4" t="s">
        <v>180</v>
      </c>
      <c r="BI63" s="4" t="s">
        <v>180</v>
      </c>
      <c r="BJ63" s="4" t="s">
        <v>180</v>
      </c>
      <c r="BK63" s="4" t="s">
        <v>180</v>
      </c>
      <c r="BL63" s="4">
        <f>G63+H63+I63+J63+K63+L63+M63+N63+O63+P63+Q63+R63+S63+T63+U63+V63+W63+X63+Y63+Z63+AA63+AB63+AC63+AD63+AE63+AF63</f>
        <v>1.0102060185185184</v>
      </c>
    </row>
    <row r="64" spans="1:64" x14ac:dyDescent="0.25">
      <c r="A64" s="1">
        <v>72</v>
      </c>
      <c r="B64" s="1">
        <v>19</v>
      </c>
      <c r="C64" s="2">
        <v>45</v>
      </c>
      <c r="D64" s="3" t="s">
        <v>2346</v>
      </c>
      <c r="E64" s="3" t="s">
        <v>2347</v>
      </c>
      <c r="F64" s="1">
        <v>24</v>
      </c>
      <c r="G64" s="4" t="s">
        <v>2348</v>
      </c>
      <c r="H64" s="4" t="s">
        <v>2349</v>
      </c>
      <c r="I64" s="4" t="s">
        <v>2350</v>
      </c>
      <c r="J64" s="4" t="s">
        <v>681</v>
      </c>
      <c r="K64" s="4" t="s">
        <v>2351</v>
      </c>
      <c r="L64" s="4" t="s">
        <v>2352</v>
      </c>
      <c r="M64" s="4" t="s">
        <v>2353</v>
      </c>
      <c r="N64" s="4" t="s">
        <v>2354</v>
      </c>
      <c r="O64" s="4" t="s">
        <v>2355</v>
      </c>
      <c r="P64" s="4" t="s">
        <v>2356</v>
      </c>
      <c r="Q64" s="4" t="s">
        <v>2357</v>
      </c>
      <c r="R64" s="4" t="s">
        <v>2358</v>
      </c>
      <c r="S64" s="4" t="s">
        <v>2359</v>
      </c>
      <c r="T64" s="4" t="s">
        <v>2360</v>
      </c>
      <c r="U64" s="4" t="s">
        <v>2361</v>
      </c>
      <c r="V64" s="4" t="s">
        <v>2362</v>
      </c>
      <c r="W64" s="4" t="s">
        <v>2363</v>
      </c>
      <c r="X64" s="4" t="s">
        <v>2364</v>
      </c>
      <c r="Y64" s="4" t="s">
        <v>2365</v>
      </c>
      <c r="Z64" s="4" t="s">
        <v>2366</v>
      </c>
      <c r="AA64" s="4" t="s">
        <v>2367</v>
      </c>
      <c r="AB64" s="4" t="s">
        <v>2368</v>
      </c>
      <c r="AC64" s="4" t="s">
        <v>2369</v>
      </c>
      <c r="AD64" s="4" t="s">
        <v>2370</v>
      </c>
      <c r="AE64" s="4" t="s">
        <v>180</v>
      </c>
      <c r="AF64" s="4" t="s">
        <v>180</v>
      </c>
      <c r="AG64" s="4" t="s">
        <v>180</v>
      </c>
      <c r="AH64" s="4" t="s">
        <v>180</v>
      </c>
      <c r="AI64" s="4" t="s">
        <v>180</v>
      </c>
      <c r="AJ64" s="4" t="s">
        <v>180</v>
      </c>
      <c r="AK64" s="4" t="s">
        <v>180</v>
      </c>
      <c r="AL64" s="4" t="s">
        <v>180</v>
      </c>
      <c r="AM64" s="4" t="s">
        <v>180</v>
      </c>
      <c r="AN64" s="4" t="s">
        <v>180</v>
      </c>
      <c r="AO64" s="4" t="s">
        <v>180</v>
      </c>
      <c r="AP64" s="4" t="s">
        <v>180</v>
      </c>
      <c r="AQ64" s="4" t="s">
        <v>180</v>
      </c>
      <c r="AR64" s="4" t="s">
        <v>180</v>
      </c>
      <c r="AS64" s="4" t="s">
        <v>180</v>
      </c>
      <c r="AT64" s="4" t="s">
        <v>180</v>
      </c>
      <c r="AU64" s="4" t="s">
        <v>180</v>
      </c>
      <c r="AV64" s="4" t="s">
        <v>180</v>
      </c>
      <c r="AW64" s="4" t="s">
        <v>180</v>
      </c>
      <c r="AX64" s="4" t="s">
        <v>180</v>
      </c>
      <c r="AY64" s="4" t="s">
        <v>180</v>
      </c>
      <c r="AZ64" s="4" t="s">
        <v>180</v>
      </c>
      <c r="BA64" s="4" t="s">
        <v>180</v>
      </c>
      <c r="BB64" s="4" t="s">
        <v>180</v>
      </c>
      <c r="BC64" s="4" t="s">
        <v>180</v>
      </c>
      <c r="BD64" s="4" t="s">
        <v>180</v>
      </c>
      <c r="BE64" s="4" t="s">
        <v>180</v>
      </c>
      <c r="BF64" s="4" t="s">
        <v>180</v>
      </c>
      <c r="BG64" s="4" t="s">
        <v>180</v>
      </c>
      <c r="BH64" s="4" t="s">
        <v>180</v>
      </c>
      <c r="BI64" s="4" t="s">
        <v>180</v>
      </c>
      <c r="BJ64" s="4" t="s">
        <v>180</v>
      </c>
      <c r="BK64" s="4" t="s">
        <v>180</v>
      </c>
      <c r="BL64" s="4">
        <f>G64+H64+I64+J64+K64+L64+M64+N64+O64+P64+Q64+R64+S64+T64+U64+V64+W64+X64+Y64+Z64+AA64+AB64+AC64+AD64</f>
        <v>0.99165277777777783</v>
      </c>
    </row>
    <row r="65" spans="1:64" x14ac:dyDescent="0.25">
      <c r="A65" s="1">
        <v>74</v>
      </c>
      <c r="B65" s="1">
        <v>20</v>
      </c>
      <c r="C65" s="2">
        <v>53</v>
      </c>
      <c r="D65" s="3" t="s">
        <v>2371</v>
      </c>
      <c r="E65" s="3" t="s">
        <v>2372</v>
      </c>
      <c r="F65" s="1">
        <v>21</v>
      </c>
      <c r="G65" s="4" t="s">
        <v>2373</v>
      </c>
      <c r="H65" s="4" t="s">
        <v>2374</v>
      </c>
      <c r="I65" s="4" t="s">
        <v>2375</v>
      </c>
      <c r="J65" s="4" t="s">
        <v>2376</v>
      </c>
      <c r="K65" s="4" t="s">
        <v>2377</v>
      </c>
      <c r="L65" s="4" t="s">
        <v>2378</v>
      </c>
      <c r="M65" s="4" t="s">
        <v>2379</v>
      </c>
      <c r="N65" s="4" t="s">
        <v>2380</v>
      </c>
      <c r="O65" s="4" t="s">
        <v>272</v>
      </c>
      <c r="P65" s="4" t="s">
        <v>2381</v>
      </c>
      <c r="Q65" s="4" t="s">
        <v>1555</v>
      </c>
      <c r="R65" s="4" t="s">
        <v>2382</v>
      </c>
      <c r="S65" s="4" t="s">
        <v>2383</v>
      </c>
      <c r="T65" s="4" t="s">
        <v>2384</v>
      </c>
      <c r="U65" s="4" t="s">
        <v>2385</v>
      </c>
      <c r="V65" s="4" t="s">
        <v>2386</v>
      </c>
      <c r="W65" s="4" t="s">
        <v>2387</v>
      </c>
      <c r="X65" s="4" t="s">
        <v>2388</v>
      </c>
      <c r="Y65" s="4" t="s">
        <v>2389</v>
      </c>
      <c r="Z65" s="4" t="s">
        <v>2390</v>
      </c>
      <c r="AA65" s="4" t="s">
        <v>2391</v>
      </c>
      <c r="AB65" s="4" t="s">
        <v>180</v>
      </c>
      <c r="AC65" s="4" t="s">
        <v>180</v>
      </c>
      <c r="AD65" s="4" t="s">
        <v>180</v>
      </c>
      <c r="AE65" s="4" t="s">
        <v>180</v>
      </c>
      <c r="AF65" s="4" t="s">
        <v>180</v>
      </c>
      <c r="AG65" s="4" t="s">
        <v>180</v>
      </c>
      <c r="AH65" s="4" t="s">
        <v>180</v>
      </c>
      <c r="AI65" s="4" t="s">
        <v>180</v>
      </c>
      <c r="AJ65" s="4" t="s">
        <v>180</v>
      </c>
      <c r="AK65" s="4" t="s">
        <v>180</v>
      </c>
      <c r="AL65" s="4" t="s">
        <v>180</v>
      </c>
      <c r="AM65" s="4" t="s">
        <v>180</v>
      </c>
      <c r="AN65" s="4" t="s">
        <v>180</v>
      </c>
      <c r="AO65" s="4" t="s">
        <v>180</v>
      </c>
      <c r="AP65" s="4" t="s">
        <v>180</v>
      </c>
      <c r="AQ65" s="4" t="s">
        <v>180</v>
      </c>
      <c r="AR65" s="4" t="s">
        <v>180</v>
      </c>
      <c r="AS65" s="4" t="s">
        <v>180</v>
      </c>
      <c r="AT65" s="4" t="s">
        <v>180</v>
      </c>
      <c r="AU65" s="4" t="s">
        <v>180</v>
      </c>
      <c r="AV65" s="4" t="s">
        <v>180</v>
      </c>
      <c r="AW65" s="4" t="s">
        <v>180</v>
      </c>
      <c r="AX65" s="4" t="s">
        <v>180</v>
      </c>
      <c r="AY65" s="4" t="s">
        <v>180</v>
      </c>
      <c r="AZ65" s="4" t="s">
        <v>180</v>
      </c>
      <c r="BA65" s="4" t="s">
        <v>180</v>
      </c>
      <c r="BB65" s="4" t="s">
        <v>180</v>
      </c>
      <c r="BC65" s="4" t="s">
        <v>180</v>
      </c>
      <c r="BD65" s="4" t="s">
        <v>180</v>
      </c>
      <c r="BE65" s="4" t="s">
        <v>180</v>
      </c>
      <c r="BF65" s="4" t="s">
        <v>180</v>
      </c>
      <c r="BG65" s="4" t="s">
        <v>180</v>
      </c>
      <c r="BH65" s="4" t="s">
        <v>180</v>
      </c>
      <c r="BI65" s="4" t="s">
        <v>180</v>
      </c>
      <c r="BJ65" s="4" t="s">
        <v>180</v>
      </c>
      <c r="BK65" s="4" t="s">
        <v>180</v>
      </c>
      <c r="BL65" s="4">
        <f>G65+H65+I65+J65+K65+L65+M65+N65+O65+P65+Q65+R65+S65+T65+U65+V65+W65+X65+Y65+Z65+AA65</f>
        <v>1.0070138888888889</v>
      </c>
    </row>
    <row r="66" spans="1:64" x14ac:dyDescent="0.25">
      <c r="A66" s="1">
        <v>75</v>
      </c>
      <c r="B66" s="1">
        <v>21</v>
      </c>
      <c r="C66" s="2">
        <v>70</v>
      </c>
      <c r="D66" s="3" t="s">
        <v>2392</v>
      </c>
      <c r="E66" s="3" t="s">
        <v>2393</v>
      </c>
      <c r="F66" s="1">
        <v>20</v>
      </c>
      <c r="G66" s="4" t="s">
        <v>2394</v>
      </c>
      <c r="H66" s="4" t="s">
        <v>2395</v>
      </c>
      <c r="I66" s="4" t="s">
        <v>2396</v>
      </c>
      <c r="J66" s="4" t="s">
        <v>2397</v>
      </c>
      <c r="K66" s="4" t="s">
        <v>2398</v>
      </c>
      <c r="L66" s="4" t="s">
        <v>2399</v>
      </c>
      <c r="M66" s="4" t="s">
        <v>2400</v>
      </c>
      <c r="N66" s="4" t="s">
        <v>2401</v>
      </c>
      <c r="O66" s="4" t="s">
        <v>2402</v>
      </c>
      <c r="P66" s="4" t="s">
        <v>2403</v>
      </c>
      <c r="Q66" s="4" t="s">
        <v>2404</v>
      </c>
      <c r="R66" s="4" t="s">
        <v>2405</v>
      </c>
      <c r="S66" s="4" t="s">
        <v>2406</v>
      </c>
      <c r="T66" s="4" t="s">
        <v>2407</v>
      </c>
      <c r="U66" s="4" t="s">
        <v>2408</v>
      </c>
      <c r="V66" s="4" t="s">
        <v>2409</v>
      </c>
      <c r="W66" s="4" t="s">
        <v>2410</v>
      </c>
      <c r="X66" s="4" t="s">
        <v>2411</v>
      </c>
      <c r="Y66" s="4" t="s">
        <v>2412</v>
      </c>
      <c r="Z66" s="4" t="s">
        <v>2413</v>
      </c>
      <c r="AA66" s="4" t="s">
        <v>180</v>
      </c>
      <c r="AB66" s="4"/>
      <c r="AC66" s="4" t="s">
        <v>180</v>
      </c>
      <c r="AD66" s="4" t="s">
        <v>180</v>
      </c>
      <c r="AE66" s="4" t="s">
        <v>180</v>
      </c>
      <c r="AF66" s="4" t="s">
        <v>180</v>
      </c>
      <c r="AG66" s="4" t="s">
        <v>180</v>
      </c>
      <c r="AH66" s="4" t="s">
        <v>180</v>
      </c>
      <c r="AI66" s="4" t="s">
        <v>180</v>
      </c>
      <c r="AJ66" s="4" t="s">
        <v>180</v>
      </c>
      <c r="AK66" s="4" t="s">
        <v>180</v>
      </c>
      <c r="AL66" s="4" t="s">
        <v>180</v>
      </c>
      <c r="AM66" s="4" t="s">
        <v>180</v>
      </c>
      <c r="AN66" s="4" t="s">
        <v>180</v>
      </c>
      <c r="AO66" s="4" t="s">
        <v>180</v>
      </c>
      <c r="AP66" s="4" t="s">
        <v>180</v>
      </c>
      <c r="AQ66" s="4" t="s">
        <v>180</v>
      </c>
      <c r="AR66" s="4" t="s">
        <v>180</v>
      </c>
      <c r="AS66" s="4" t="s">
        <v>180</v>
      </c>
      <c r="AT66" s="4" t="s">
        <v>180</v>
      </c>
      <c r="AU66" s="4" t="s">
        <v>180</v>
      </c>
      <c r="AV66" s="4" t="s">
        <v>180</v>
      </c>
      <c r="AW66" s="4" t="s">
        <v>180</v>
      </c>
      <c r="AX66" s="4" t="s">
        <v>180</v>
      </c>
      <c r="AY66" s="4" t="s">
        <v>180</v>
      </c>
      <c r="AZ66" s="4" t="s">
        <v>180</v>
      </c>
      <c r="BA66" s="4" t="s">
        <v>180</v>
      </c>
      <c r="BB66" s="4" t="s">
        <v>180</v>
      </c>
      <c r="BC66" s="4" t="s">
        <v>180</v>
      </c>
      <c r="BD66" s="4" t="s">
        <v>180</v>
      </c>
      <c r="BE66" s="4" t="s">
        <v>180</v>
      </c>
      <c r="BF66" s="4" t="s">
        <v>180</v>
      </c>
      <c r="BG66" s="4" t="s">
        <v>180</v>
      </c>
      <c r="BH66" s="4" t="s">
        <v>180</v>
      </c>
      <c r="BI66" s="4" t="s">
        <v>180</v>
      </c>
      <c r="BJ66" s="4" t="s">
        <v>180</v>
      </c>
      <c r="BK66" s="4" t="s">
        <v>180</v>
      </c>
      <c r="BL66" s="4">
        <f>G66+H66+I66+J66+K66+L66+M66+N66+O66+P66+Q66+R66+S66+T66+U66+V66+W66+X66+Y66+Z66</f>
        <v>0.9935011574074073</v>
      </c>
    </row>
    <row r="67" spans="1:64" x14ac:dyDescent="0.25">
      <c r="A67" s="1">
        <v>76</v>
      </c>
      <c r="B67" s="1">
        <v>22</v>
      </c>
      <c r="C67" s="2">
        <v>63</v>
      </c>
      <c r="D67" s="3" t="s">
        <v>2414</v>
      </c>
      <c r="E67" s="3" t="s">
        <v>2393</v>
      </c>
      <c r="F67" s="1">
        <v>20</v>
      </c>
      <c r="G67" s="4" t="s">
        <v>2415</v>
      </c>
      <c r="H67" s="4" t="s">
        <v>2416</v>
      </c>
      <c r="I67" s="4" t="s">
        <v>2417</v>
      </c>
      <c r="J67" s="4" t="s">
        <v>364</v>
      </c>
      <c r="K67" s="4" t="s">
        <v>2418</v>
      </c>
      <c r="L67" s="4" t="s">
        <v>774</v>
      </c>
      <c r="M67" s="4" t="s">
        <v>2419</v>
      </c>
      <c r="N67" s="4" t="s">
        <v>2420</v>
      </c>
      <c r="O67" s="4" t="s">
        <v>2421</v>
      </c>
      <c r="P67" s="4" t="s">
        <v>2422</v>
      </c>
      <c r="Q67" s="4" t="s">
        <v>2423</v>
      </c>
      <c r="R67" s="4" t="s">
        <v>2424</v>
      </c>
      <c r="S67" s="4" t="s">
        <v>1975</v>
      </c>
      <c r="T67" s="4" t="s">
        <v>2425</v>
      </c>
      <c r="U67" s="4" t="s">
        <v>1342</v>
      </c>
      <c r="V67" s="4" t="s">
        <v>2426</v>
      </c>
      <c r="W67" s="4" t="s">
        <v>2427</v>
      </c>
      <c r="X67" s="4" t="s">
        <v>2428</v>
      </c>
      <c r="Y67" s="4" t="s">
        <v>2429</v>
      </c>
      <c r="Z67" s="4" t="s">
        <v>2430</v>
      </c>
      <c r="AA67" s="4" t="s">
        <v>180</v>
      </c>
      <c r="AB67" s="4" t="s">
        <v>180</v>
      </c>
      <c r="AC67" s="4" t="s">
        <v>180</v>
      </c>
      <c r="AD67" s="4" t="s">
        <v>180</v>
      </c>
      <c r="AE67" s="4" t="s">
        <v>180</v>
      </c>
      <c r="AF67" s="4" t="s">
        <v>180</v>
      </c>
      <c r="AG67" s="4" t="s">
        <v>180</v>
      </c>
      <c r="AH67" s="4" t="s">
        <v>180</v>
      </c>
      <c r="AI67" s="4" t="s">
        <v>180</v>
      </c>
      <c r="AJ67" s="4" t="s">
        <v>180</v>
      </c>
      <c r="AK67" s="4" t="s">
        <v>180</v>
      </c>
      <c r="AL67" s="4" t="s">
        <v>180</v>
      </c>
      <c r="AM67" s="4" t="s">
        <v>180</v>
      </c>
      <c r="AN67" s="4" t="s">
        <v>180</v>
      </c>
      <c r="AO67" s="4" t="s">
        <v>180</v>
      </c>
      <c r="AP67" s="4" t="s">
        <v>180</v>
      </c>
      <c r="AQ67" s="4" t="s">
        <v>180</v>
      </c>
      <c r="AR67" s="4" t="s">
        <v>180</v>
      </c>
      <c r="AS67" s="4" t="s">
        <v>180</v>
      </c>
      <c r="AT67" s="4" t="s">
        <v>180</v>
      </c>
      <c r="AU67" s="4" t="s">
        <v>180</v>
      </c>
      <c r="AV67" s="4" t="s">
        <v>180</v>
      </c>
      <c r="AW67" s="4" t="s">
        <v>180</v>
      </c>
      <c r="AX67" s="4" t="s">
        <v>180</v>
      </c>
      <c r="AY67" s="4" t="s">
        <v>180</v>
      </c>
      <c r="AZ67" s="4" t="s">
        <v>180</v>
      </c>
      <c r="BA67" s="4" t="s">
        <v>180</v>
      </c>
      <c r="BB67" s="4" t="s">
        <v>180</v>
      </c>
      <c r="BC67" s="4" t="s">
        <v>180</v>
      </c>
      <c r="BD67" s="4" t="s">
        <v>180</v>
      </c>
      <c r="BE67" s="4" t="s">
        <v>180</v>
      </c>
      <c r="BF67" s="4" t="s">
        <v>180</v>
      </c>
      <c r="BG67" s="4" t="s">
        <v>180</v>
      </c>
      <c r="BH67" s="4" t="s">
        <v>180</v>
      </c>
      <c r="BI67" s="4" t="s">
        <v>180</v>
      </c>
      <c r="BJ67" s="4" t="s">
        <v>180</v>
      </c>
      <c r="BK67" s="4" t="s">
        <v>180</v>
      </c>
      <c r="BL67" s="4">
        <f>G67+H67+I67+J67+K67+L67+M67+N67+O67+P67+Q67+R67+S67+T67+U67+V67+W67+X67+Y67+Z67</f>
        <v>1.0066180555555557</v>
      </c>
    </row>
    <row r="68" spans="1:64" x14ac:dyDescent="0.25">
      <c r="A68" s="1">
        <v>77</v>
      </c>
      <c r="B68" s="1">
        <v>23</v>
      </c>
      <c r="C68" s="2">
        <v>40</v>
      </c>
      <c r="D68" s="3" t="s">
        <v>2431</v>
      </c>
      <c r="E68" s="3" t="s">
        <v>2393</v>
      </c>
      <c r="F68" s="1">
        <v>20</v>
      </c>
      <c r="G68" s="4" t="s">
        <v>2432</v>
      </c>
      <c r="H68" s="4" t="s">
        <v>2433</v>
      </c>
      <c r="I68" s="4" t="s">
        <v>1549</v>
      </c>
      <c r="J68" s="4" t="s">
        <v>2434</v>
      </c>
      <c r="K68" s="4" t="s">
        <v>2435</v>
      </c>
      <c r="L68" s="4" t="s">
        <v>2436</v>
      </c>
      <c r="M68" s="4" t="s">
        <v>2437</v>
      </c>
      <c r="N68" s="4" t="s">
        <v>2438</v>
      </c>
      <c r="O68" s="4" t="s">
        <v>2439</v>
      </c>
      <c r="P68" s="4" t="s">
        <v>2440</v>
      </c>
      <c r="Q68" s="4" t="s">
        <v>2441</v>
      </c>
      <c r="R68" s="4" t="s">
        <v>2442</v>
      </c>
      <c r="S68" s="4" t="s">
        <v>2443</v>
      </c>
      <c r="T68" s="4" t="s">
        <v>2444</v>
      </c>
      <c r="U68" s="4" t="s">
        <v>2445</v>
      </c>
      <c r="V68" s="4" t="s">
        <v>2446</v>
      </c>
      <c r="W68" s="4" t="s">
        <v>2447</v>
      </c>
      <c r="X68" s="4" t="s">
        <v>1560</v>
      </c>
      <c r="Y68" s="4" t="s">
        <v>2448</v>
      </c>
      <c r="Z68" s="4" t="s">
        <v>2449</v>
      </c>
      <c r="AA68" s="4" t="s">
        <v>180</v>
      </c>
      <c r="AB68" s="4" t="s">
        <v>180</v>
      </c>
      <c r="AC68" s="4" t="s">
        <v>180</v>
      </c>
      <c r="AD68" s="4" t="s">
        <v>180</v>
      </c>
      <c r="AE68" s="4" t="s">
        <v>180</v>
      </c>
      <c r="AF68" s="4" t="s">
        <v>180</v>
      </c>
      <c r="AG68" s="4" t="s">
        <v>180</v>
      </c>
      <c r="AH68" s="4" t="s">
        <v>180</v>
      </c>
      <c r="AI68" s="4" t="s">
        <v>180</v>
      </c>
      <c r="AJ68" s="4" t="s">
        <v>180</v>
      </c>
      <c r="AK68" s="4" t="s">
        <v>180</v>
      </c>
      <c r="AL68" s="4" t="s">
        <v>180</v>
      </c>
      <c r="AM68" s="4" t="s">
        <v>180</v>
      </c>
      <c r="AN68" s="4" t="s">
        <v>180</v>
      </c>
      <c r="AO68" s="4" t="s">
        <v>180</v>
      </c>
      <c r="AP68" s="4" t="s">
        <v>180</v>
      </c>
      <c r="AQ68" s="4" t="s">
        <v>180</v>
      </c>
      <c r="AR68" s="4" t="s">
        <v>180</v>
      </c>
      <c r="AS68" s="4" t="s">
        <v>180</v>
      </c>
      <c r="AT68" s="4" t="s">
        <v>180</v>
      </c>
      <c r="AU68" s="4" t="s">
        <v>180</v>
      </c>
      <c r="AV68" s="4" t="s">
        <v>180</v>
      </c>
      <c r="AW68" s="4" t="s">
        <v>180</v>
      </c>
      <c r="AX68" s="4" t="s">
        <v>180</v>
      </c>
      <c r="AY68" s="4" t="s">
        <v>180</v>
      </c>
      <c r="AZ68" s="4" t="s">
        <v>180</v>
      </c>
      <c r="BA68" s="4" t="s">
        <v>180</v>
      </c>
      <c r="BB68" s="4" t="s">
        <v>180</v>
      </c>
      <c r="BC68" s="4" t="s">
        <v>180</v>
      </c>
      <c r="BD68" s="4" t="s">
        <v>180</v>
      </c>
      <c r="BE68" s="4" t="s">
        <v>180</v>
      </c>
      <c r="BF68" s="4" t="s">
        <v>180</v>
      </c>
      <c r="BG68" s="4" t="s">
        <v>180</v>
      </c>
      <c r="BH68" s="4" t="s">
        <v>180</v>
      </c>
      <c r="BI68" s="4" t="s">
        <v>180</v>
      </c>
      <c r="BJ68" s="4" t="s">
        <v>180</v>
      </c>
      <c r="BK68" s="4" t="s">
        <v>180</v>
      </c>
      <c r="BL68" s="4">
        <f>G68+H68+I68+J68+K68+L68+M68+N68+O68+P68+Q68+R68+S68+T68+U68+V68+W68+X68+Y68+Z68</f>
        <v>1.0132199074074073</v>
      </c>
    </row>
    <row r="69" spans="1:64" x14ac:dyDescent="0.25">
      <c r="A69" s="1">
        <v>78</v>
      </c>
      <c r="B69" s="1">
        <v>24</v>
      </c>
      <c r="C69" s="2">
        <v>519</v>
      </c>
      <c r="D69" s="3" t="s">
        <v>2450</v>
      </c>
      <c r="E69" s="3" t="s">
        <v>2451</v>
      </c>
      <c r="F69" s="1">
        <v>19</v>
      </c>
      <c r="G69" s="4" t="s">
        <v>2452</v>
      </c>
      <c r="H69" s="4" t="s">
        <v>2453</v>
      </c>
      <c r="I69" s="4" t="s">
        <v>1614</v>
      </c>
      <c r="J69" s="4" t="s">
        <v>2454</v>
      </c>
      <c r="K69" s="4" t="s">
        <v>2455</v>
      </c>
      <c r="L69" s="4" t="s">
        <v>2456</v>
      </c>
      <c r="M69" s="4" t="s">
        <v>2437</v>
      </c>
      <c r="N69" s="4" t="s">
        <v>2457</v>
      </c>
      <c r="O69" s="4" t="s">
        <v>2458</v>
      </c>
      <c r="P69" s="4" t="s">
        <v>2459</v>
      </c>
      <c r="Q69" s="4" t="s">
        <v>2460</v>
      </c>
      <c r="R69" s="4" t="s">
        <v>2461</v>
      </c>
      <c r="S69" s="4" t="s">
        <v>1948</v>
      </c>
      <c r="T69" s="4" t="s">
        <v>168</v>
      </c>
      <c r="U69" s="4" t="s">
        <v>2462</v>
      </c>
      <c r="V69" s="4" t="s">
        <v>2463</v>
      </c>
      <c r="W69" s="4" t="s">
        <v>167</v>
      </c>
      <c r="X69" s="4" t="s">
        <v>2464</v>
      </c>
      <c r="Y69" s="4" t="s">
        <v>2465</v>
      </c>
      <c r="Z69" s="4" t="s">
        <v>180</v>
      </c>
      <c r="AA69" s="4" t="s">
        <v>180</v>
      </c>
      <c r="AB69" s="4" t="s">
        <v>180</v>
      </c>
      <c r="AC69" s="4" t="s">
        <v>180</v>
      </c>
      <c r="AD69" s="4" t="s">
        <v>180</v>
      </c>
      <c r="AE69" s="4" t="s">
        <v>180</v>
      </c>
      <c r="AF69" s="4" t="s">
        <v>180</v>
      </c>
      <c r="AG69" s="4" t="s">
        <v>180</v>
      </c>
      <c r="AH69" s="4" t="s">
        <v>180</v>
      </c>
      <c r="AI69" s="4" t="s">
        <v>180</v>
      </c>
      <c r="AJ69" s="4" t="s">
        <v>180</v>
      </c>
      <c r="AK69" s="4" t="s">
        <v>180</v>
      </c>
      <c r="AL69" s="4" t="s">
        <v>180</v>
      </c>
      <c r="AM69" s="4" t="s">
        <v>180</v>
      </c>
      <c r="AN69" s="4" t="s">
        <v>180</v>
      </c>
      <c r="AO69" s="4" t="s">
        <v>180</v>
      </c>
      <c r="AP69" s="4" t="s">
        <v>180</v>
      </c>
      <c r="AQ69" s="4" t="s">
        <v>180</v>
      </c>
      <c r="AR69" s="4" t="s">
        <v>180</v>
      </c>
      <c r="AS69" s="4" t="s">
        <v>180</v>
      </c>
      <c r="AT69" s="4" t="s">
        <v>180</v>
      </c>
      <c r="AU69" s="4" t="s">
        <v>180</v>
      </c>
      <c r="AV69" s="4" t="s">
        <v>180</v>
      </c>
      <c r="AW69" s="4" t="s">
        <v>180</v>
      </c>
      <c r="AX69" s="4" t="s">
        <v>180</v>
      </c>
      <c r="AY69" s="4" t="s">
        <v>180</v>
      </c>
      <c r="AZ69" s="4" t="s">
        <v>180</v>
      </c>
      <c r="BA69" s="4" t="s">
        <v>180</v>
      </c>
      <c r="BB69" s="4" t="s">
        <v>180</v>
      </c>
      <c r="BC69" s="4" t="s">
        <v>180</v>
      </c>
      <c r="BD69" s="4" t="s">
        <v>180</v>
      </c>
      <c r="BE69" s="4" t="s">
        <v>180</v>
      </c>
      <c r="BF69" s="4" t="s">
        <v>180</v>
      </c>
      <c r="BG69" s="4" t="s">
        <v>180</v>
      </c>
      <c r="BH69" s="4" t="s">
        <v>180</v>
      </c>
      <c r="BI69" s="4" t="s">
        <v>180</v>
      </c>
      <c r="BJ69" s="4" t="s">
        <v>180</v>
      </c>
      <c r="BK69" s="4" t="s">
        <v>180</v>
      </c>
      <c r="BL69" s="4">
        <f>G69+H69+I69+J69+K69+L69+M69+N69+O69+P69+Q69+R69+S69+T69+U69+V69+W69+X69+Y69</f>
        <v>1.0131863425925927</v>
      </c>
    </row>
    <row r="70" spans="1:64" x14ac:dyDescent="0.25">
      <c r="A70" s="1">
        <v>81</v>
      </c>
      <c r="B70" s="1">
        <v>25</v>
      </c>
      <c r="C70" s="2">
        <v>46</v>
      </c>
      <c r="D70" s="3" t="s">
        <v>2466</v>
      </c>
      <c r="E70" s="3" t="s">
        <v>2467</v>
      </c>
      <c r="F70" s="1">
        <v>18</v>
      </c>
      <c r="G70" s="4" t="s">
        <v>2468</v>
      </c>
      <c r="H70" s="4" t="s">
        <v>2469</v>
      </c>
      <c r="I70" s="4" t="s">
        <v>2470</v>
      </c>
      <c r="J70" s="4" t="s">
        <v>2471</v>
      </c>
      <c r="K70" s="4" t="s">
        <v>2472</v>
      </c>
      <c r="L70" s="4" t="s">
        <v>2473</v>
      </c>
      <c r="M70" s="4" t="s">
        <v>2474</v>
      </c>
      <c r="N70" s="4" t="s">
        <v>2475</v>
      </c>
      <c r="O70" s="4" t="s">
        <v>2476</v>
      </c>
      <c r="P70" s="4" t="s">
        <v>2477</v>
      </c>
      <c r="Q70" s="4" t="s">
        <v>2478</v>
      </c>
      <c r="R70" s="4" t="s">
        <v>2479</v>
      </c>
      <c r="S70" s="4" t="s">
        <v>2480</v>
      </c>
      <c r="T70" s="4" t="s">
        <v>2481</v>
      </c>
      <c r="U70" s="4" t="s">
        <v>2482</v>
      </c>
      <c r="V70" s="4" t="s">
        <v>2483</v>
      </c>
      <c r="W70" s="4" t="s">
        <v>2484</v>
      </c>
      <c r="X70" s="4" t="s">
        <v>2485</v>
      </c>
      <c r="Y70" s="4" t="s">
        <v>180</v>
      </c>
      <c r="Z70" s="4" t="s">
        <v>180</v>
      </c>
      <c r="AA70" s="4" t="s">
        <v>180</v>
      </c>
      <c r="AB70" s="4" t="s">
        <v>180</v>
      </c>
      <c r="AC70" s="4" t="s">
        <v>180</v>
      </c>
      <c r="AD70" s="4" t="s">
        <v>180</v>
      </c>
      <c r="AE70" s="4" t="s">
        <v>180</v>
      </c>
      <c r="AF70" s="4" t="s">
        <v>180</v>
      </c>
      <c r="AG70" s="4" t="s">
        <v>180</v>
      </c>
      <c r="AH70" s="4" t="s">
        <v>180</v>
      </c>
      <c r="AI70" s="4" t="s">
        <v>180</v>
      </c>
      <c r="AJ70" s="4" t="s">
        <v>180</v>
      </c>
      <c r="AK70" s="4" t="s">
        <v>180</v>
      </c>
      <c r="AL70" s="4" t="s">
        <v>180</v>
      </c>
      <c r="AM70" s="4" t="s">
        <v>180</v>
      </c>
      <c r="AN70" s="4" t="s">
        <v>180</v>
      </c>
      <c r="AO70" s="4" t="s">
        <v>180</v>
      </c>
      <c r="AP70" s="4" t="s">
        <v>180</v>
      </c>
      <c r="AQ70" s="4" t="s">
        <v>180</v>
      </c>
      <c r="AR70" s="4" t="s">
        <v>180</v>
      </c>
      <c r="AS70" s="4" t="s">
        <v>180</v>
      </c>
      <c r="AT70" s="4" t="s">
        <v>180</v>
      </c>
      <c r="AU70" s="4" t="s">
        <v>180</v>
      </c>
      <c r="AV70" s="4" t="s">
        <v>180</v>
      </c>
      <c r="AW70" s="4" t="s">
        <v>180</v>
      </c>
      <c r="AX70" s="4" t="s">
        <v>180</v>
      </c>
      <c r="AY70" s="4" t="s">
        <v>180</v>
      </c>
      <c r="AZ70" s="4" t="s">
        <v>180</v>
      </c>
      <c r="BA70" s="4" t="s">
        <v>180</v>
      </c>
      <c r="BB70" s="4" t="s">
        <v>180</v>
      </c>
      <c r="BC70" s="4" t="s">
        <v>180</v>
      </c>
      <c r="BD70" s="4" t="s">
        <v>180</v>
      </c>
      <c r="BE70" s="4" t="s">
        <v>180</v>
      </c>
      <c r="BF70" s="4" t="s">
        <v>180</v>
      </c>
      <c r="BG70" s="4" t="s">
        <v>180</v>
      </c>
      <c r="BH70" s="4" t="s">
        <v>180</v>
      </c>
      <c r="BI70" s="4" t="s">
        <v>180</v>
      </c>
      <c r="BJ70" s="4" t="s">
        <v>180</v>
      </c>
      <c r="BK70" s="4" t="s">
        <v>180</v>
      </c>
      <c r="BL70" s="4">
        <f>G70+H70+I70+J70+K70+L70+M70+N70+O70+P70+Q70+R70+S70+T70+U70+V70+W70+X70</f>
        <v>1.0165173611111111</v>
      </c>
    </row>
    <row r="71" spans="1:64" x14ac:dyDescent="0.25">
      <c r="A71" s="1">
        <v>82</v>
      </c>
      <c r="B71" s="1">
        <v>26</v>
      </c>
      <c r="C71" s="2">
        <v>56</v>
      </c>
      <c r="D71" s="3" t="s">
        <v>2486</v>
      </c>
      <c r="E71" s="3" t="s">
        <v>2487</v>
      </c>
      <c r="F71" s="1">
        <v>17</v>
      </c>
      <c r="G71" s="4" t="s">
        <v>2488</v>
      </c>
      <c r="H71" s="4" t="s">
        <v>2489</v>
      </c>
      <c r="I71" s="4" t="s">
        <v>2490</v>
      </c>
      <c r="J71" s="4" t="s">
        <v>2491</v>
      </c>
      <c r="K71" s="4" t="s">
        <v>2492</v>
      </c>
      <c r="L71" s="4" t="s">
        <v>2493</v>
      </c>
      <c r="M71" s="4" t="s">
        <v>2494</v>
      </c>
      <c r="N71" s="4" t="s">
        <v>2495</v>
      </c>
      <c r="O71" s="4" t="s">
        <v>2496</v>
      </c>
      <c r="P71" s="4" t="s">
        <v>2497</v>
      </c>
      <c r="Q71" s="4" t="s">
        <v>407</v>
      </c>
      <c r="R71" s="4" t="s">
        <v>2498</v>
      </c>
      <c r="S71" s="4" t="s">
        <v>2499</v>
      </c>
      <c r="T71" s="4" t="s">
        <v>2500</v>
      </c>
      <c r="U71" s="4" t="s">
        <v>2501</v>
      </c>
      <c r="V71" s="4" t="s">
        <v>2502</v>
      </c>
      <c r="W71" s="4" t="s">
        <v>2503</v>
      </c>
      <c r="X71" s="4" t="s">
        <v>180</v>
      </c>
      <c r="Y71" s="4" t="s">
        <v>180</v>
      </c>
      <c r="Z71" s="4" t="s">
        <v>180</v>
      </c>
      <c r="AA71" s="4" t="s">
        <v>180</v>
      </c>
      <c r="AB71" s="4" t="s">
        <v>180</v>
      </c>
      <c r="AC71" s="4" t="s">
        <v>180</v>
      </c>
      <c r="AD71" s="4" t="s">
        <v>180</v>
      </c>
      <c r="AE71" s="4" t="s">
        <v>180</v>
      </c>
      <c r="AF71" s="4" t="s">
        <v>180</v>
      </c>
      <c r="AG71" s="4" t="s">
        <v>180</v>
      </c>
      <c r="AH71" s="4" t="s">
        <v>180</v>
      </c>
      <c r="AI71" s="4" t="s">
        <v>180</v>
      </c>
      <c r="AJ71" s="4" t="s">
        <v>180</v>
      </c>
      <c r="AK71" s="4" t="s">
        <v>180</v>
      </c>
      <c r="AL71" s="4" t="s">
        <v>180</v>
      </c>
      <c r="AM71" s="4" t="s">
        <v>180</v>
      </c>
      <c r="AN71" s="4" t="s">
        <v>180</v>
      </c>
      <c r="AO71" s="4" t="s">
        <v>180</v>
      </c>
      <c r="AP71" s="4" t="s">
        <v>180</v>
      </c>
      <c r="AQ71" s="4" t="s">
        <v>180</v>
      </c>
      <c r="AR71" s="4" t="s">
        <v>180</v>
      </c>
      <c r="AS71" s="4" t="s">
        <v>180</v>
      </c>
      <c r="AT71" s="4" t="s">
        <v>180</v>
      </c>
      <c r="AU71" s="4" t="s">
        <v>180</v>
      </c>
      <c r="AV71" s="4" t="s">
        <v>180</v>
      </c>
      <c r="AW71" s="4" t="s">
        <v>180</v>
      </c>
      <c r="AX71" s="4" t="s">
        <v>180</v>
      </c>
      <c r="AY71" s="4" t="s">
        <v>180</v>
      </c>
      <c r="AZ71" s="4" t="s">
        <v>180</v>
      </c>
      <c r="BA71" s="4" t="s">
        <v>180</v>
      </c>
      <c r="BB71" s="4" t="s">
        <v>180</v>
      </c>
      <c r="BC71" s="4" t="s">
        <v>180</v>
      </c>
      <c r="BD71" s="4" t="s">
        <v>180</v>
      </c>
      <c r="BE71" s="4" t="s">
        <v>180</v>
      </c>
      <c r="BF71" s="4" t="s">
        <v>180</v>
      </c>
      <c r="BG71" s="4" t="s">
        <v>180</v>
      </c>
      <c r="BH71" s="4" t="s">
        <v>180</v>
      </c>
      <c r="BI71" s="4" t="s">
        <v>180</v>
      </c>
      <c r="BJ71" s="4" t="s">
        <v>180</v>
      </c>
      <c r="BK71" s="4" t="s">
        <v>180</v>
      </c>
      <c r="BL71" s="4">
        <f>G71+H71+I71+J71+K71+L71+M71+N71+O71+P71+Q71+R71+S71+T71+U71+V71+W71</f>
        <v>0.99951273148148134</v>
      </c>
    </row>
    <row r="72" spans="1:64" x14ac:dyDescent="0.25">
      <c r="A72" s="1">
        <v>83</v>
      </c>
      <c r="B72" s="1">
        <v>27</v>
      </c>
      <c r="C72" s="2">
        <v>49</v>
      </c>
      <c r="D72" s="3" t="s">
        <v>2504</v>
      </c>
      <c r="E72" s="3" t="s">
        <v>2505</v>
      </c>
      <c r="F72" s="1">
        <v>16</v>
      </c>
      <c r="G72" s="4" t="s">
        <v>2506</v>
      </c>
      <c r="H72" s="4" t="s">
        <v>2282</v>
      </c>
      <c r="I72" s="4" t="s">
        <v>2507</v>
      </c>
      <c r="J72" s="4" t="s">
        <v>2508</v>
      </c>
      <c r="K72" s="4" t="s">
        <v>2509</v>
      </c>
      <c r="L72" s="4" t="s">
        <v>2510</v>
      </c>
      <c r="M72" s="4" t="s">
        <v>2511</v>
      </c>
      <c r="N72" s="4" t="s">
        <v>2512</v>
      </c>
      <c r="O72" s="4" t="s">
        <v>2513</v>
      </c>
      <c r="P72" s="4" t="s">
        <v>2514</v>
      </c>
      <c r="Q72" s="4" t="s">
        <v>2515</v>
      </c>
      <c r="R72" s="4" t="s">
        <v>2516</v>
      </c>
      <c r="S72" s="4" t="s">
        <v>2517</v>
      </c>
      <c r="T72" s="4" t="s">
        <v>2518</v>
      </c>
      <c r="U72" s="4" t="s">
        <v>2519</v>
      </c>
      <c r="V72" s="4" t="s">
        <v>2520</v>
      </c>
      <c r="W72" s="4" t="s">
        <v>180</v>
      </c>
      <c r="X72" s="4" t="s">
        <v>180</v>
      </c>
      <c r="Y72" s="4" t="s">
        <v>180</v>
      </c>
      <c r="Z72" s="4" t="s">
        <v>180</v>
      </c>
      <c r="AA72" s="4" t="s">
        <v>180</v>
      </c>
      <c r="AB72" s="4" t="s">
        <v>180</v>
      </c>
      <c r="AC72" s="4" t="s">
        <v>180</v>
      </c>
      <c r="AD72" s="4" t="s">
        <v>180</v>
      </c>
      <c r="AE72" s="4" t="s">
        <v>180</v>
      </c>
      <c r="AF72" s="4" t="s">
        <v>180</v>
      </c>
      <c r="AG72" s="4" t="s">
        <v>180</v>
      </c>
      <c r="AH72" s="4" t="s">
        <v>180</v>
      </c>
      <c r="AI72" s="4" t="s">
        <v>180</v>
      </c>
      <c r="AJ72" s="4" t="s">
        <v>180</v>
      </c>
      <c r="AK72" s="4" t="s">
        <v>180</v>
      </c>
      <c r="AL72" s="4" t="s">
        <v>180</v>
      </c>
      <c r="AM72" s="4" t="s">
        <v>180</v>
      </c>
      <c r="AN72" s="4" t="s">
        <v>180</v>
      </c>
      <c r="AO72" s="4" t="s">
        <v>180</v>
      </c>
      <c r="AP72" s="4" t="s">
        <v>180</v>
      </c>
      <c r="AQ72" s="4" t="s">
        <v>180</v>
      </c>
      <c r="AR72" s="4" t="s">
        <v>180</v>
      </c>
      <c r="AS72" s="4" t="s">
        <v>180</v>
      </c>
      <c r="AT72" s="4" t="s">
        <v>180</v>
      </c>
      <c r="AU72" s="4" t="s">
        <v>180</v>
      </c>
      <c r="AV72" s="4" t="s">
        <v>180</v>
      </c>
      <c r="AW72" s="4" t="s">
        <v>180</v>
      </c>
      <c r="AX72" s="4" t="s">
        <v>180</v>
      </c>
      <c r="AY72" s="4" t="s">
        <v>180</v>
      </c>
      <c r="AZ72" s="4" t="s">
        <v>180</v>
      </c>
      <c r="BA72" s="4" t="s">
        <v>180</v>
      </c>
      <c r="BB72" s="4" t="s">
        <v>180</v>
      </c>
      <c r="BC72" s="4" t="s">
        <v>180</v>
      </c>
      <c r="BD72" s="4" t="s">
        <v>180</v>
      </c>
      <c r="BE72" s="4" t="s">
        <v>180</v>
      </c>
      <c r="BF72" s="4" t="s">
        <v>180</v>
      </c>
      <c r="BG72" s="4" t="s">
        <v>180</v>
      </c>
      <c r="BH72" s="4" t="s">
        <v>180</v>
      </c>
      <c r="BI72" s="4" t="s">
        <v>180</v>
      </c>
      <c r="BJ72" s="4" t="s">
        <v>180</v>
      </c>
      <c r="BK72" s="4" t="s">
        <v>180</v>
      </c>
      <c r="BL72" s="4">
        <f>G72+H72+I72+J72+K72+L72+M72+N72+O72+P72+Q72+R72+S72+T72+U72+V72</f>
        <v>0.9990358796296297</v>
      </c>
    </row>
    <row r="73" spans="1:64" x14ac:dyDescent="0.25">
      <c r="A73" s="1">
        <v>85</v>
      </c>
      <c r="B73" s="1">
        <v>28</v>
      </c>
      <c r="C73" s="2">
        <v>60</v>
      </c>
      <c r="D73" s="3" t="s">
        <v>2521</v>
      </c>
      <c r="E73" s="3" t="s">
        <v>2522</v>
      </c>
      <c r="F73" s="1">
        <v>15</v>
      </c>
      <c r="G73" s="4" t="s">
        <v>2523</v>
      </c>
      <c r="H73" s="4" t="s">
        <v>2524</v>
      </c>
      <c r="I73" s="4" t="s">
        <v>2525</v>
      </c>
      <c r="J73" s="4" t="s">
        <v>2526</v>
      </c>
      <c r="K73" s="4" t="s">
        <v>2527</v>
      </c>
      <c r="L73" s="4" t="s">
        <v>2528</v>
      </c>
      <c r="M73" s="4" t="s">
        <v>2529</v>
      </c>
      <c r="N73" s="4" t="s">
        <v>2530</v>
      </c>
      <c r="O73" s="4" t="s">
        <v>2531</v>
      </c>
      <c r="P73" s="4" t="s">
        <v>2532</v>
      </c>
      <c r="Q73" s="4" t="s">
        <v>2533</v>
      </c>
      <c r="R73" s="4" t="s">
        <v>2534</v>
      </c>
      <c r="S73" s="4" t="s">
        <v>2535</v>
      </c>
      <c r="T73" s="4" t="s">
        <v>2536</v>
      </c>
      <c r="U73" s="4" t="s">
        <v>2537</v>
      </c>
      <c r="V73" s="4" t="s">
        <v>180</v>
      </c>
      <c r="W73" s="4" t="s">
        <v>180</v>
      </c>
      <c r="X73" s="4" t="s">
        <v>180</v>
      </c>
      <c r="Y73" s="4" t="s">
        <v>180</v>
      </c>
      <c r="Z73" s="4" t="s">
        <v>180</v>
      </c>
      <c r="AA73" s="4" t="s">
        <v>180</v>
      </c>
      <c r="AB73" s="4" t="s">
        <v>180</v>
      </c>
      <c r="AC73" s="4" t="s">
        <v>180</v>
      </c>
      <c r="AD73" s="4" t="s">
        <v>180</v>
      </c>
      <c r="AE73" s="4" t="s">
        <v>180</v>
      </c>
      <c r="AF73" s="4" t="s">
        <v>180</v>
      </c>
      <c r="AG73" s="4" t="s">
        <v>180</v>
      </c>
      <c r="AH73" s="4" t="s">
        <v>180</v>
      </c>
      <c r="AI73" s="4" t="s">
        <v>180</v>
      </c>
      <c r="AJ73" s="4" t="s">
        <v>180</v>
      </c>
      <c r="AK73" s="4" t="s">
        <v>180</v>
      </c>
      <c r="AL73" s="4" t="s">
        <v>180</v>
      </c>
      <c r="AM73" s="4" t="s">
        <v>180</v>
      </c>
      <c r="AN73" s="4" t="s">
        <v>180</v>
      </c>
      <c r="AO73" s="4" t="s">
        <v>180</v>
      </c>
      <c r="AP73" s="4" t="s">
        <v>180</v>
      </c>
      <c r="AQ73" s="4" t="s">
        <v>180</v>
      </c>
      <c r="AR73" s="4" t="s">
        <v>180</v>
      </c>
      <c r="AS73" s="4" t="s">
        <v>180</v>
      </c>
      <c r="AT73" s="4" t="s">
        <v>180</v>
      </c>
      <c r="AU73" s="4" t="s">
        <v>180</v>
      </c>
      <c r="AV73" s="4" t="s">
        <v>180</v>
      </c>
      <c r="AW73" s="4" t="s">
        <v>180</v>
      </c>
      <c r="AX73" s="4" t="s">
        <v>180</v>
      </c>
      <c r="AY73" s="4" t="s">
        <v>180</v>
      </c>
      <c r="AZ73" s="4" t="s">
        <v>180</v>
      </c>
      <c r="BA73" s="4" t="s">
        <v>180</v>
      </c>
      <c r="BB73" s="4" t="s">
        <v>180</v>
      </c>
      <c r="BC73" s="4" t="s">
        <v>180</v>
      </c>
      <c r="BD73" s="4" t="s">
        <v>180</v>
      </c>
      <c r="BE73" s="4" t="s">
        <v>180</v>
      </c>
      <c r="BF73" s="4" t="s">
        <v>180</v>
      </c>
      <c r="BG73" s="4" t="s">
        <v>180</v>
      </c>
      <c r="BH73" s="4" t="s">
        <v>180</v>
      </c>
      <c r="BI73" s="4" t="s">
        <v>180</v>
      </c>
      <c r="BJ73" s="4" t="s">
        <v>180</v>
      </c>
      <c r="BK73" s="4" t="s">
        <v>180</v>
      </c>
      <c r="BL73" s="4">
        <f>G73+H73+I73+J73+K73+L73+M73+N73+O73+P73+Q73+R73+S73+T73+U73</f>
        <v>1.0000798611111112</v>
      </c>
    </row>
    <row r="74" spans="1:64" x14ac:dyDescent="0.25">
      <c r="A74" s="1">
        <v>87</v>
      </c>
      <c r="B74" s="1">
        <v>29</v>
      </c>
      <c r="C74" s="2">
        <v>57</v>
      </c>
      <c r="D74" s="3" t="s">
        <v>2538</v>
      </c>
      <c r="E74" s="3" t="s">
        <v>2539</v>
      </c>
      <c r="F74" s="1">
        <v>14</v>
      </c>
      <c r="G74" s="4" t="s">
        <v>2540</v>
      </c>
      <c r="H74" s="4" t="s">
        <v>1721</v>
      </c>
      <c r="I74" s="4" t="s">
        <v>2541</v>
      </c>
      <c r="J74" s="4" t="s">
        <v>2542</v>
      </c>
      <c r="K74" s="4" t="s">
        <v>2543</v>
      </c>
      <c r="L74" s="4" t="s">
        <v>2544</v>
      </c>
      <c r="M74" s="4" t="s">
        <v>2545</v>
      </c>
      <c r="N74" s="4" t="s">
        <v>2546</v>
      </c>
      <c r="O74" s="4" t="s">
        <v>2547</v>
      </c>
      <c r="P74" s="4" t="s">
        <v>2548</v>
      </c>
      <c r="Q74" s="4" t="s">
        <v>2549</v>
      </c>
      <c r="R74" s="4" t="s">
        <v>2550</v>
      </c>
      <c r="S74" s="4" t="s">
        <v>2551</v>
      </c>
      <c r="T74" s="4" t="s">
        <v>2552</v>
      </c>
      <c r="U74" s="4" t="s">
        <v>180</v>
      </c>
      <c r="V74" s="4" t="s">
        <v>180</v>
      </c>
      <c r="W74" s="4" t="s">
        <v>180</v>
      </c>
      <c r="X74" s="4" t="s">
        <v>180</v>
      </c>
      <c r="Y74" s="4" t="s">
        <v>180</v>
      </c>
      <c r="Z74" s="4" t="s">
        <v>180</v>
      </c>
      <c r="AA74" s="4" t="s">
        <v>180</v>
      </c>
      <c r="AB74" s="4" t="s">
        <v>180</v>
      </c>
      <c r="AC74" s="4" t="s">
        <v>180</v>
      </c>
      <c r="AD74" s="4" t="s">
        <v>180</v>
      </c>
      <c r="AE74" s="4" t="s">
        <v>180</v>
      </c>
      <c r="AF74" s="4" t="s">
        <v>180</v>
      </c>
      <c r="AG74" s="4" t="s">
        <v>180</v>
      </c>
      <c r="AH74" s="4" t="s">
        <v>180</v>
      </c>
      <c r="AI74" s="4" t="s">
        <v>180</v>
      </c>
      <c r="AJ74" s="4" t="s">
        <v>180</v>
      </c>
      <c r="AK74" s="4" t="s">
        <v>180</v>
      </c>
      <c r="AL74" s="4" t="s">
        <v>180</v>
      </c>
      <c r="AM74" s="4" t="s">
        <v>180</v>
      </c>
      <c r="AN74" s="4" t="s">
        <v>180</v>
      </c>
      <c r="AO74" s="4" t="s">
        <v>180</v>
      </c>
      <c r="AP74" s="4" t="s">
        <v>180</v>
      </c>
      <c r="AQ74" s="4" t="s">
        <v>180</v>
      </c>
      <c r="AR74" s="4" t="s">
        <v>180</v>
      </c>
      <c r="AS74" s="4" t="s">
        <v>180</v>
      </c>
      <c r="AT74" s="4" t="s">
        <v>180</v>
      </c>
      <c r="AU74" s="4" t="s">
        <v>180</v>
      </c>
      <c r="AV74" s="4" t="s">
        <v>180</v>
      </c>
      <c r="AW74" s="4" t="s">
        <v>180</v>
      </c>
      <c r="AX74" s="4" t="s">
        <v>180</v>
      </c>
      <c r="AY74" s="4" t="s">
        <v>180</v>
      </c>
      <c r="AZ74" s="4" t="s">
        <v>180</v>
      </c>
      <c r="BA74" s="4" t="s">
        <v>180</v>
      </c>
      <c r="BB74" s="4" t="s">
        <v>180</v>
      </c>
      <c r="BC74" s="4" t="s">
        <v>180</v>
      </c>
      <c r="BD74" s="4" t="s">
        <v>180</v>
      </c>
      <c r="BE74" s="4" t="s">
        <v>180</v>
      </c>
      <c r="BF74" s="4" t="s">
        <v>180</v>
      </c>
      <c r="BG74" s="4" t="s">
        <v>180</v>
      </c>
      <c r="BH74" s="4" t="s">
        <v>180</v>
      </c>
      <c r="BI74" s="4" t="s">
        <v>180</v>
      </c>
      <c r="BJ74" s="4" t="s">
        <v>180</v>
      </c>
      <c r="BK74" s="4" t="s">
        <v>180</v>
      </c>
      <c r="BL74" s="4">
        <f>G74+H74+I74+J74+K74+L74+M74+N74+O74+P74+Q74+R74+S74+T74</f>
        <v>1.0165347222222223</v>
      </c>
    </row>
    <row r="75" spans="1:64" x14ac:dyDescent="0.25">
      <c r="A75" s="1">
        <v>88</v>
      </c>
      <c r="B75" s="1">
        <v>30</v>
      </c>
      <c r="C75" s="2">
        <v>2</v>
      </c>
      <c r="D75" s="3" t="s">
        <v>2553</v>
      </c>
      <c r="E75" s="3" t="s">
        <v>2554</v>
      </c>
      <c r="F75" s="1">
        <v>12</v>
      </c>
      <c r="G75" s="4" t="s">
        <v>1911</v>
      </c>
      <c r="H75" s="4" t="s">
        <v>2555</v>
      </c>
      <c r="I75" s="4" t="s">
        <v>2556</v>
      </c>
      <c r="J75" s="4" t="s">
        <v>1831</v>
      </c>
      <c r="K75" s="4" t="s">
        <v>2557</v>
      </c>
      <c r="L75" s="4" t="s">
        <v>2558</v>
      </c>
      <c r="M75" s="4" t="s">
        <v>2559</v>
      </c>
      <c r="N75" s="4" t="s">
        <v>2560</v>
      </c>
      <c r="O75" s="4" t="s">
        <v>2561</v>
      </c>
      <c r="P75" s="4" t="s">
        <v>2562</v>
      </c>
      <c r="Q75" s="4" t="s">
        <v>2563</v>
      </c>
      <c r="R75" s="4" t="s">
        <v>2564</v>
      </c>
      <c r="S75" s="4" t="s">
        <v>180</v>
      </c>
      <c r="T75" s="4" t="s">
        <v>180</v>
      </c>
      <c r="U75" s="4" t="s">
        <v>180</v>
      </c>
      <c r="V75" s="4" t="s">
        <v>180</v>
      </c>
      <c r="W75" s="4" t="s">
        <v>180</v>
      </c>
      <c r="X75" s="4" t="s">
        <v>180</v>
      </c>
      <c r="Y75" s="4" t="s">
        <v>180</v>
      </c>
      <c r="Z75" s="4" t="s">
        <v>180</v>
      </c>
      <c r="AA75" s="4" t="s">
        <v>180</v>
      </c>
      <c r="AB75" s="4" t="s">
        <v>180</v>
      </c>
      <c r="AC75" s="4" t="s">
        <v>180</v>
      </c>
      <c r="AD75" s="4" t="s">
        <v>180</v>
      </c>
      <c r="AE75" s="4" t="s">
        <v>180</v>
      </c>
      <c r="AF75" s="4" t="s">
        <v>180</v>
      </c>
      <c r="AG75" s="4" t="s">
        <v>180</v>
      </c>
      <c r="AH75" s="4" t="s">
        <v>180</v>
      </c>
      <c r="AI75" s="4" t="s">
        <v>180</v>
      </c>
      <c r="AJ75" s="4" t="s">
        <v>180</v>
      </c>
      <c r="AK75" s="4" t="s">
        <v>180</v>
      </c>
      <c r="AL75" s="4" t="s">
        <v>180</v>
      </c>
      <c r="AM75" s="4" t="s">
        <v>180</v>
      </c>
      <c r="AN75" s="4" t="s">
        <v>180</v>
      </c>
      <c r="AO75" s="4" t="s">
        <v>180</v>
      </c>
      <c r="AP75" s="4" t="s">
        <v>180</v>
      </c>
      <c r="AQ75" s="4" t="s">
        <v>180</v>
      </c>
      <c r="AR75" s="4" t="s">
        <v>180</v>
      </c>
      <c r="AS75" s="4" t="s">
        <v>180</v>
      </c>
      <c r="AT75" s="4" t="s">
        <v>180</v>
      </c>
      <c r="AU75" s="4" t="s">
        <v>180</v>
      </c>
      <c r="AV75" s="4" t="s">
        <v>180</v>
      </c>
      <c r="AW75" s="4" t="s">
        <v>180</v>
      </c>
      <c r="AX75" s="4" t="s">
        <v>180</v>
      </c>
      <c r="AY75" s="4" t="s">
        <v>180</v>
      </c>
      <c r="AZ75" s="4" t="s">
        <v>180</v>
      </c>
      <c r="BA75" s="4" t="s">
        <v>180</v>
      </c>
      <c r="BB75" s="4" t="s">
        <v>180</v>
      </c>
      <c r="BC75" s="4" t="s">
        <v>180</v>
      </c>
      <c r="BD75" s="4" t="s">
        <v>180</v>
      </c>
      <c r="BE75" s="4" t="s">
        <v>180</v>
      </c>
      <c r="BF75" s="4" t="s">
        <v>180</v>
      </c>
      <c r="BG75" s="4" t="s">
        <v>180</v>
      </c>
      <c r="BH75" s="4" t="s">
        <v>180</v>
      </c>
      <c r="BI75" s="4" t="s">
        <v>180</v>
      </c>
      <c r="BJ75" s="4" t="s">
        <v>180</v>
      </c>
      <c r="BK75" s="4" t="s">
        <v>180</v>
      </c>
      <c r="BL75" s="4">
        <f>G75+H75+I75+J75+K75+L75+M75+N75+O75+P75+Q75+R75</f>
        <v>0.99855787037037036</v>
      </c>
    </row>
    <row r="76" spans="1:64" x14ac:dyDescent="0.25">
      <c r="A76" s="1">
        <v>89</v>
      </c>
      <c r="B76" s="1">
        <v>31</v>
      </c>
      <c r="C76" s="2">
        <v>557</v>
      </c>
      <c r="D76" s="3" t="s">
        <v>2565</v>
      </c>
      <c r="E76" s="3" t="s">
        <v>2554</v>
      </c>
      <c r="F76" s="1">
        <v>12</v>
      </c>
      <c r="G76" s="4" t="s">
        <v>2566</v>
      </c>
      <c r="H76" s="4" t="s">
        <v>2567</v>
      </c>
      <c r="I76" s="4" t="s">
        <v>2568</v>
      </c>
      <c r="J76" s="4" t="s">
        <v>2569</v>
      </c>
      <c r="K76" s="4" t="s">
        <v>2570</v>
      </c>
      <c r="L76" s="4" t="s">
        <v>2571</v>
      </c>
      <c r="M76" s="4" t="s">
        <v>2572</v>
      </c>
      <c r="N76" s="4" t="s">
        <v>2573</v>
      </c>
      <c r="O76" s="4" t="s">
        <v>2574</v>
      </c>
      <c r="P76" s="4" t="s">
        <v>2575</v>
      </c>
      <c r="Q76" s="4" t="s">
        <v>2576</v>
      </c>
      <c r="R76" s="4" t="s">
        <v>2577</v>
      </c>
      <c r="S76" s="4" t="s">
        <v>180</v>
      </c>
      <c r="T76" s="4" t="s">
        <v>180</v>
      </c>
      <c r="U76" s="4" t="s">
        <v>180</v>
      </c>
      <c r="V76" s="4" t="s">
        <v>180</v>
      </c>
      <c r="W76" s="4" t="s">
        <v>180</v>
      </c>
      <c r="X76" s="4" t="s">
        <v>180</v>
      </c>
      <c r="Y76" s="4" t="s">
        <v>180</v>
      </c>
      <c r="Z76" s="4" t="s">
        <v>180</v>
      </c>
      <c r="AA76" s="4" t="s">
        <v>180</v>
      </c>
      <c r="AB76" s="4" t="s">
        <v>180</v>
      </c>
      <c r="AC76" s="4" t="s">
        <v>180</v>
      </c>
      <c r="AD76" s="4" t="s">
        <v>180</v>
      </c>
      <c r="AE76" s="4" t="s">
        <v>180</v>
      </c>
      <c r="AF76" s="4" t="s">
        <v>180</v>
      </c>
      <c r="AG76" s="4" t="s">
        <v>180</v>
      </c>
      <c r="AH76" s="4" t="s">
        <v>180</v>
      </c>
      <c r="AI76" s="4" t="s">
        <v>180</v>
      </c>
      <c r="AJ76" s="4" t="s">
        <v>180</v>
      </c>
      <c r="AK76" s="4" t="s">
        <v>180</v>
      </c>
      <c r="AL76" s="4" t="s">
        <v>180</v>
      </c>
      <c r="AM76" s="4" t="s">
        <v>180</v>
      </c>
      <c r="AN76" s="4" t="s">
        <v>180</v>
      </c>
      <c r="AO76" s="4" t="s">
        <v>180</v>
      </c>
      <c r="AP76" s="4" t="s">
        <v>180</v>
      </c>
      <c r="AQ76" s="4" t="s">
        <v>180</v>
      </c>
      <c r="AR76" s="4" t="s">
        <v>180</v>
      </c>
      <c r="AS76" s="4" t="s">
        <v>180</v>
      </c>
      <c r="AT76" s="4" t="s">
        <v>180</v>
      </c>
      <c r="AU76" s="4" t="s">
        <v>180</v>
      </c>
      <c r="AV76" s="4" t="s">
        <v>180</v>
      </c>
      <c r="AW76" s="4" t="s">
        <v>180</v>
      </c>
      <c r="AX76" s="4" t="s">
        <v>180</v>
      </c>
      <c r="AY76" s="4" t="s">
        <v>180</v>
      </c>
      <c r="AZ76" s="4" t="s">
        <v>180</v>
      </c>
      <c r="BA76" s="4" t="s">
        <v>180</v>
      </c>
      <c r="BB76" s="4" t="s">
        <v>180</v>
      </c>
      <c r="BC76" s="4" t="s">
        <v>180</v>
      </c>
      <c r="BD76" s="4" t="s">
        <v>180</v>
      </c>
      <c r="BE76" s="4" t="s">
        <v>180</v>
      </c>
      <c r="BF76" s="4" t="s">
        <v>180</v>
      </c>
      <c r="BG76" s="4" t="s">
        <v>180</v>
      </c>
      <c r="BH76" s="4" t="s">
        <v>180</v>
      </c>
      <c r="BI76" s="4" t="s">
        <v>180</v>
      </c>
      <c r="BJ76" s="4" t="s">
        <v>180</v>
      </c>
      <c r="BK76" s="4" t="s">
        <v>180</v>
      </c>
      <c r="BL76" s="4">
        <f>G76+H76+I76+J76+K76+L76+M76+N76+O76+P76+Q76+R76</f>
        <v>1.0085833333333334</v>
      </c>
    </row>
    <row r="77" spans="1:64" x14ac:dyDescent="0.25">
      <c r="A77" s="1">
        <v>90</v>
      </c>
      <c r="B77" s="1">
        <v>32</v>
      </c>
      <c r="C77" s="2">
        <v>505</v>
      </c>
      <c r="D77" s="3" t="s">
        <v>2578</v>
      </c>
      <c r="E77" s="3" t="s">
        <v>2579</v>
      </c>
      <c r="F77" s="1">
        <v>11</v>
      </c>
      <c r="G77" s="4" t="s">
        <v>2580</v>
      </c>
      <c r="H77" s="4" t="s">
        <v>2581</v>
      </c>
      <c r="I77" s="4" t="s">
        <v>2582</v>
      </c>
      <c r="J77" s="4" t="s">
        <v>2583</v>
      </c>
      <c r="K77" s="4" t="s">
        <v>2584</v>
      </c>
      <c r="L77" s="4" t="s">
        <v>2585</v>
      </c>
      <c r="M77" s="4" t="s">
        <v>2586</v>
      </c>
      <c r="N77" s="4" t="s">
        <v>2587</v>
      </c>
      <c r="O77" s="4" t="s">
        <v>1512</v>
      </c>
      <c r="P77" s="4" t="s">
        <v>2588</v>
      </c>
      <c r="Q77" s="4" t="s">
        <v>2589</v>
      </c>
      <c r="R77" s="4" t="s">
        <v>180</v>
      </c>
      <c r="S77" s="4" t="s">
        <v>180</v>
      </c>
      <c r="T77" s="4" t="s">
        <v>180</v>
      </c>
      <c r="U77" s="4" t="s">
        <v>180</v>
      </c>
      <c r="V77" s="4" t="s">
        <v>180</v>
      </c>
      <c r="W77" s="4" t="s">
        <v>180</v>
      </c>
      <c r="X77" s="4" t="s">
        <v>180</v>
      </c>
      <c r="Y77" s="4" t="s">
        <v>180</v>
      </c>
      <c r="Z77" s="4" t="s">
        <v>180</v>
      </c>
      <c r="AA77" s="4" t="s">
        <v>180</v>
      </c>
      <c r="AB77" s="4" t="s">
        <v>180</v>
      </c>
      <c r="AC77" s="4" t="s">
        <v>180</v>
      </c>
      <c r="AD77" s="4" t="s">
        <v>180</v>
      </c>
      <c r="AE77" s="4" t="s">
        <v>180</v>
      </c>
      <c r="AF77" s="4" t="s">
        <v>180</v>
      </c>
      <c r="AG77" s="4" t="s">
        <v>180</v>
      </c>
      <c r="AH77" s="4" t="s">
        <v>180</v>
      </c>
      <c r="AI77" s="4" t="s">
        <v>180</v>
      </c>
      <c r="AJ77" s="4" t="s">
        <v>180</v>
      </c>
      <c r="AK77" s="4" t="s">
        <v>180</v>
      </c>
      <c r="AL77" s="4" t="s">
        <v>180</v>
      </c>
      <c r="AM77" s="4" t="s">
        <v>180</v>
      </c>
      <c r="AN77" s="4" t="s">
        <v>180</v>
      </c>
      <c r="AO77" s="4" t="s">
        <v>180</v>
      </c>
      <c r="AP77" s="4" t="s">
        <v>180</v>
      </c>
      <c r="AQ77" s="4" t="s">
        <v>180</v>
      </c>
      <c r="AR77" s="4" t="s">
        <v>180</v>
      </c>
      <c r="AS77" s="4" t="s">
        <v>180</v>
      </c>
      <c r="AT77" s="4" t="s">
        <v>180</v>
      </c>
      <c r="AU77" s="4" t="s">
        <v>180</v>
      </c>
      <c r="AV77" s="4" t="s">
        <v>180</v>
      </c>
      <c r="AW77" s="4" t="s">
        <v>180</v>
      </c>
      <c r="AX77" s="4" t="s">
        <v>180</v>
      </c>
      <c r="AY77" s="4" t="s">
        <v>180</v>
      </c>
      <c r="AZ77" s="4" t="s">
        <v>180</v>
      </c>
      <c r="BA77" s="4" t="s">
        <v>180</v>
      </c>
      <c r="BB77" s="4" t="s">
        <v>180</v>
      </c>
      <c r="BC77" s="4" t="s">
        <v>180</v>
      </c>
      <c r="BD77" s="4" t="s">
        <v>180</v>
      </c>
      <c r="BE77" s="4" t="s">
        <v>180</v>
      </c>
      <c r="BF77" s="4" t="s">
        <v>180</v>
      </c>
      <c r="BG77" s="4" t="s">
        <v>180</v>
      </c>
      <c r="BH77" s="4" t="s">
        <v>180</v>
      </c>
      <c r="BI77" s="4" t="s">
        <v>180</v>
      </c>
      <c r="BJ77" s="4" t="s">
        <v>180</v>
      </c>
      <c r="BK77" s="4" t="s">
        <v>180</v>
      </c>
      <c r="BL77" s="4">
        <f>G77+H77+I77+J77+K77+L77+M77+N77+O77+P77+Q77</f>
        <v>0.99154166666666654</v>
      </c>
    </row>
    <row r="78" spans="1:64" x14ac:dyDescent="0.25">
      <c r="A78" s="1">
        <v>92</v>
      </c>
      <c r="B78" s="1">
        <v>33</v>
      </c>
      <c r="C78" s="2">
        <v>67</v>
      </c>
      <c r="D78" s="3" t="s">
        <v>2590</v>
      </c>
      <c r="E78" s="3" t="s">
        <v>2591</v>
      </c>
      <c r="F78" s="1">
        <v>10</v>
      </c>
      <c r="G78" s="4" t="s">
        <v>2592</v>
      </c>
      <c r="H78" s="4" t="s">
        <v>2593</v>
      </c>
      <c r="I78" s="4" t="s">
        <v>2594</v>
      </c>
      <c r="J78" s="4" t="s">
        <v>2595</v>
      </c>
      <c r="K78" s="4" t="s">
        <v>2596</v>
      </c>
      <c r="L78" s="4" t="s">
        <v>2597</v>
      </c>
      <c r="M78" s="4" t="s">
        <v>2598</v>
      </c>
      <c r="N78" s="4" t="s">
        <v>2599</v>
      </c>
      <c r="O78" s="4" t="s">
        <v>2600</v>
      </c>
      <c r="P78" s="4" t="s">
        <v>2601</v>
      </c>
      <c r="Q78" s="4" t="s">
        <v>180</v>
      </c>
      <c r="R78" s="4" t="s">
        <v>180</v>
      </c>
      <c r="S78" s="4" t="s">
        <v>180</v>
      </c>
      <c r="T78" s="4" t="s">
        <v>180</v>
      </c>
      <c r="U78" s="4" t="s">
        <v>180</v>
      </c>
      <c r="V78" s="4" t="s">
        <v>180</v>
      </c>
      <c r="W78" s="4" t="s">
        <v>180</v>
      </c>
      <c r="X78" s="4" t="s">
        <v>180</v>
      </c>
      <c r="Y78" s="4" t="s">
        <v>180</v>
      </c>
      <c r="Z78" s="4" t="s">
        <v>180</v>
      </c>
      <c r="AA78" s="4" t="s">
        <v>180</v>
      </c>
      <c r="AB78" s="4" t="s">
        <v>180</v>
      </c>
      <c r="AC78" s="4" t="s">
        <v>180</v>
      </c>
      <c r="AD78" s="4" t="s">
        <v>180</v>
      </c>
      <c r="AE78" s="4" t="s">
        <v>180</v>
      </c>
      <c r="AF78" s="4" t="s">
        <v>180</v>
      </c>
      <c r="AG78" s="4" t="s">
        <v>180</v>
      </c>
      <c r="AH78" s="4" t="s">
        <v>180</v>
      </c>
      <c r="AI78" s="4" t="s">
        <v>180</v>
      </c>
      <c r="AJ78" s="4" t="s">
        <v>180</v>
      </c>
      <c r="AK78" s="4" t="s">
        <v>180</v>
      </c>
      <c r="AL78" s="4" t="s">
        <v>180</v>
      </c>
      <c r="AM78" s="4" t="s">
        <v>180</v>
      </c>
      <c r="AN78" s="4" t="s">
        <v>180</v>
      </c>
      <c r="AO78" s="4" t="s">
        <v>180</v>
      </c>
      <c r="AP78" s="4" t="s">
        <v>180</v>
      </c>
      <c r="AQ78" s="4" t="s">
        <v>180</v>
      </c>
      <c r="AR78" s="4" t="s">
        <v>180</v>
      </c>
      <c r="AS78" s="4" t="s">
        <v>180</v>
      </c>
      <c r="AT78" s="4" t="s">
        <v>180</v>
      </c>
      <c r="AU78" s="4" t="s">
        <v>180</v>
      </c>
      <c r="AV78" s="4" t="s">
        <v>180</v>
      </c>
      <c r="AW78" s="4" t="s">
        <v>180</v>
      </c>
      <c r="AX78" s="4" t="s">
        <v>180</v>
      </c>
      <c r="AY78" s="4" t="s">
        <v>180</v>
      </c>
      <c r="AZ78" s="4" t="s">
        <v>180</v>
      </c>
      <c r="BA78" s="4" t="s">
        <v>180</v>
      </c>
      <c r="BB78" s="4" t="s">
        <v>180</v>
      </c>
      <c r="BC78" s="4" t="s">
        <v>180</v>
      </c>
      <c r="BD78" s="4" t="s">
        <v>180</v>
      </c>
      <c r="BE78" s="4" t="s">
        <v>180</v>
      </c>
      <c r="BF78" s="4" t="s">
        <v>180</v>
      </c>
      <c r="BG78" s="4" t="s">
        <v>180</v>
      </c>
      <c r="BH78" s="4" t="s">
        <v>180</v>
      </c>
      <c r="BI78" s="4" t="s">
        <v>180</v>
      </c>
      <c r="BJ78" s="4" t="s">
        <v>180</v>
      </c>
      <c r="BK78" s="4" t="s">
        <v>180</v>
      </c>
      <c r="BL78" s="4">
        <f>G78+H78+I78+J78+K78+L78+M78+N78+O78+P78</f>
        <v>0.99982986111111116</v>
      </c>
    </row>
    <row r="79" spans="1:64" x14ac:dyDescent="0.25">
      <c r="A79" s="1" t="s">
        <v>2602</v>
      </c>
      <c r="B79" s="1"/>
      <c r="C79" s="2">
        <v>42</v>
      </c>
      <c r="D79" s="3" t="s">
        <v>2603</v>
      </c>
      <c r="E79" s="3" t="s">
        <v>695</v>
      </c>
      <c r="F79" s="1">
        <v>32</v>
      </c>
      <c r="G79" s="4" t="s">
        <v>2604</v>
      </c>
      <c r="H79" s="4" t="s">
        <v>2605</v>
      </c>
      <c r="I79" s="4" t="s">
        <v>2606</v>
      </c>
      <c r="J79" s="4" t="s">
        <v>79</v>
      </c>
      <c r="K79" s="4" t="s">
        <v>85</v>
      </c>
      <c r="L79" s="4" t="s">
        <v>2607</v>
      </c>
      <c r="M79" s="4" t="s">
        <v>2608</v>
      </c>
      <c r="N79" s="4" t="s">
        <v>2609</v>
      </c>
      <c r="O79" s="4" t="s">
        <v>933</v>
      </c>
      <c r="P79" s="4" t="s">
        <v>2610</v>
      </c>
      <c r="Q79" s="4" t="s">
        <v>2611</v>
      </c>
      <c r="R79" s="4" t="s">
        <v>2612</v>
      </c>
      <c r="S79" s="4" t="s">
        <v>2613</v>
      </c>
      <c r="T79" s="4" t="s">
        <v>2614</v>
      </c>
      <c r="U79" s="4" t="s">
        <v>2615</v>
      </c>
      <c r="V79" s="4" t="s">
        <v>2616</v>
      </c>
      <c r="W79" s="4" t="s">
        <v>2617</v>
      </c>
      <c r="X79" s="4" t="s">
        <v>2618</v>
      </c>
      <c r="Y79" s="4" t="s">
        <v>2619</v>
      </c>
      <c r="Z79" s="4" t="s">
        <v>2620</v>
      </c>
      <c r="AA79" s="4" t="s">
        <v>2621</v>
      </c>
      <c r="AB79" s="4" t="s">
        <v>2622</v>
      </c>
      <c r="AC79" s="4" t="s">
        <v>2623</v>
      </c>
      <c r="AD79" s="4" t="s">
        <v>2624</v>
      </c>
      <c r="AE79" s="4" t="s">
        <v>2625</v>
      </c>
      <c r="AF79" s="4" t="s">
        <v>2626</v>
      </c>
      <c r="AG79" s="4" t="s">
        <v>2627</v>
      </c>
      <c r="AH79" s="4" t="s">
        <v>2628</v>
      </c>
      <c r="AI79" s="4" t="s">
        <v>2629</v>
      </c>
      <c r="AJ79" s="4" t="s">
        <v>2630</v>
      </c>
      <c r="AK79" s="4" t="s">
        <v>2631</v>
      </c>
      <c r="AL79" s="4" t="s">
        <v>2632</v>
      </c>
      <c r="AM79" s="4" t="s">
        <v>180</v>
      </c>
      <c r="AN79" s="4" t="s">
        <v>180</v>
      </c>
      <c r="AO79" s="4" t="s">
        <v>180</v>
      </c>
      <c r="AP79" s="4" t="s">
        <v>180</v>
      </c>
      <c r="AQ79" s="4" t="s">
        <v>180</v>
      </c>
      <c r="AR79" s="4" t="s">
        <v>180</v>
      </c>
      <c r="AS79" s="4" t="s">
        <v>180</v>
      </c>
      <c r="AT79" s="4" t="s">
        <v>180</v>
      </c>
      <c r="AU79" s="4" t="s">
        <v>180</v>
      </c>
      <c r="AV79" s="4" t="s">
        <v>180</v>
      </c>
      <c r="AW79" s="4" t="s">
        <v>180</v>
      </c>
      <c r="AX79" s="4" t="s">
        <v>180</v>
      </c>
      <c r="AY79" s="4" t="s">
        <v>180</v>
      </c>
      <c r="AZ79" s="4" t="s">
        <v>180</v>
      </c>
      <c r="BA79" s="4" t="s">
        <v>180</v>
      </c>
      <c r="BB79" s="4" t="s">
        <v>180</v>
      </c>
      <c r="BC79" s="4" t="s">
        <v>180</v>
      </c>
      <c r="BD79" s="4" t="s">
        <v>180</v>
      </c>
      <c r="BE79" s="4" t="s">
        <v>180</v>
      </c>
      <c r="BF79" s="4" t="s">
        <v>180</v>
      </c>
      <c r="BG79" s="4" t="s">
        <v>180</v>
      </c>
      <c r="BH79" s="4" t="s">
        <v>180</v>
      </c>
      <c r="BI79" s="4" t="s">
        <v>180</v>
      </c>
      <c r="BJ79" s="4" t="s">
        <v>180</v>
      </c>
      <c r="BK79" s="4" t="s">
        <v>180</v>
      </c>
      <c r="BL79" s="4">
        <f>G79+H79+I79+J79+K79+L79+M79+N79+O79+P79+Q79+R79+S79+T79+U79+V79+W79+X79+Y79+Z79+AA79+AB79+AC79+AD79+AE79+AF79+AG79+AH79+AI79+AJ79+AK79+AL79</f>
        <v>0.79202546296296283</v>
      </c>
    </row>
    <row r="80" spans="1:64" x14ac:dyDescent="0.25">
      <c r="A80" s="1" t="s">
        <v>2602</v>
      </c>
      <c r="B80" s="1"/>
      <c r="C80" s="2">
        <v>65</v>
      </c>
      <c r="D80" s="3" t="s">
        <v>2633</v>
      </c>
      <c r="E80" s="3" t="s">
        <v>2372</v>
      </c>
      <c r="F80" s="1">
        <v>21</v>
      </c>
      <c r="G80" s="4" t="s">
        <v>2634</v>
      </c>
      <c r="H80" s="4" t="s">
        <v>2635</v>
      </c>
      <c r="I80" s="4" t="s">
        <v>992</v>
      </c>
      <c r="J80" s="4" t="s">
        <v>2636</v>
      </c>
      <c r="K80" s="4" t="s">
        <v>2637</v>
      </c>
      <c r="L80" s="4" t="s">
        <v>2638</v>
      </c>
      <c r="M80" s="4" t="s">
        <v>2639</v>
      </c>
      <c r="N80" s="4" t="s">
        <v>2640</v>
      </c>
      <c r="O80" s="4" t="s">
        <v>2641</v>
      </c>
      <c r="P80" s="4" t="s">
        <v>2642</v>
      </c>
      <c r="Q80" s="4" t="s">
        <v>2643</v>
      </c>
      <c r="R80" s="4" t="s">
        <v>2644</v>
      </c>
      <c r="S80" s="4" t="s">
        <v>2645</v>
      </c>
      <c r="T80" s="4" t="s">
        <v>2646</v>
      </c>
      <c r="U80" s="4" t="s">
        <v>2647</v>
      </c>
      <c r="V80" s="4" t="s">
        <v>2648</v>
      </c>
      <c r="W80" s="4" t="s">
        <v>2649</v>
      </c>
      <c r="X80" s="4" t="s">
        <v>2650</v>
      </c>
      <c r="Y80" s="4" t="s">
        <v>2651</v>
      </c>
      <c r="Z80" s="4" t="s">
        <v>2652</v>
      </c>
      <c r="AA80" s="4" t="s">
        <v>2653</v>
      </c>
      <c r="AB80" s="4" t="s">
        <v>180</v>
      </c>
      <c r="AC80" s="4" t="s">
        <v>180</v>
      </c>
      <c r="AD80" s="4" t="s">
        <v>180</v>
      </c>
      <c r="AE80" s="4" t="s">
        <v>180</v>
      </c>
      <c r="AF80" s="4" t="s">
        <v>180</v>
      </c>
      <c r="AG80" s="4" t="s">
        <v>180</v>
      </c>
      <c r="AH80" s="4" t="s">
        <v>180</v>
      </c>
      <c r="AI80" s="4" t="s">
        <v>180</v>
      </c>
      <c r="AJ80" s="4" t="s">
        <v>180</v>
      </c>
      <c r="AK80" s="4" t="s">
        <v>180</v>
      </c>
      <c r="AL80" s="4" t="s">
        <v>180</v>
      </c>
      <c r="AM80" s="4" t="s">
        <v>180</v>
      </c>
      <c r="AN80" s="4" t="s">
        <v>180</v>
      </c>
      <c r="AO80" s="4" t="s">
        <v>180</v>
      </c>
      <c r="AP80" s="4" t="s">
        <v>180</v>
      </c>
      <c r="AQ80" s="4" t="s">
        <v>180</v>
      </c>
      <c r="AR80" s="4" t="s">
        <v>180</v>
      </c>
      <c r="AS80" s="4" t="s">
        <v>180</v>
      </c>
      <c r="AT80" s="4" t="s">
        <v>180</v>
      </c>
      <c r="AU80" s="4" t="s">
        <v>180</v>
      </c>
      <c r="AV80" s="4" t="s">
        <v>180</v>
      </c>
      <c r="AW80" s="4" t="s">
        <v>180</v>
      </c>
      <c r="AX80" s="4" t="s">
        <v>180</v>
      </c>
      <c r="AY80" s="4" t="s">
        <v>180</v>
      </c>
      <c r="AZ80" s="4" t="s">
        <v>180</v>
      </c>
      <c r="BA80" s="4" t="s">
        <v>180</v>
      </c>
      <c r="BB80" s="4" t="s">
        <v>180</v>
      </c>
      <c r="BC80" s="4" t="s">
        <v>180</v>
      </c>
      <c r="BD80" s="4" t="s">
        <v>180</v>
      </c>
      <c r="BE80" s="4" t="s">
        <v>180</v>
      </c>
      <c r="BF80" s="4" t="s">
        <v>180</v>
      </c>
      <c r="BG80" s="4" t="s">
        <v>180</v>
      </c>
      <c r="BH80" s="4" t="s">
        <v>180</v>
      </c>
      <c r="BI80" s="4" t="s">
        <v>180</v>
      </c>
      <c r="BJ80" s="4" t="s">
        <v>180</v>
      </c>
      <c r="BK80" s="4" t="s">
        <v>180</v>
      </c>
      <c r="BL80" s="4">
        <f>G80+H80+I80+J80+K80+L80+M80+N80+O80+P80+Q80+R80+S80+T80+U80+V80+W80+X80+Y80+Z80+AA80</f>
        <v>0.61614930555555547</v>
      </c>
    </row>
    <row r="81" spans="1:64" x14ac:dyDescent="0.25">
      <c r="A81" s="1" t="s">
        <v>2602</v>
      </c>
      <c r="B81" s="1"/>
      <c r="C81" s="2">
        <v>55</v>
      </c>
      <c r="D81" s="3" t="s">
        <v>2654</v>
      </c>
      <c r="E81" s="3" t="s">
        <v>2467</v>
      </c>
      <c r="F81" s="1">
        <v>18</v>
      </c>
      <c r="G81" s="4" t="s">
        <v>1370</v>
      </c>
      <c r="H81" s="4" t="s">
        <v>1318</v>
      </c>
      <c r="I81" s="4" t="s">
        <v>891</v>
      </c>
      <c r="J81" s="4" t="s">
        <v>2655</v>
      </c>
      <c r="K81" s="4" t="s">
        <v>2656</v>
      </c>
      <c r="L81" s="4" t="s">
        <v>2657</v>
      </c>
      <c r="M81" s="4" t="s">
        <v>2658</v>
      </c>
      <c r="N81" s="4" t="s">
        <v>2659</v>
      </c>
      <c r="O81" s="4" t="s">
        <v>2660</v>
      </c>
      <c r="P81" s="4" t="s">
        <v>2661</v>
      </c>
      <c r="Q81" s="4" t="s">
        <v>2662</v>
      </c>
      <c r="R81" s="4" t="s">
        <v>2663</v>
      </c>
      <c r="S81" s="4" t="s">
        <v>2664</v>
      </c>
      <c r="T81" s="4" t="s">
        <v>2665</v>
      </c>
      <c r="U81" s="4" t="s">
        <v>2666</v>
      </c>
      <c r="V81" s="4" t="s">
        <v>2667</v>
      </c>
      <c r="W81" s="4" t="s">
        <v>1799</v>
      </c>
      <c r="X81" s="4" t="s">
        <v>2668</v>
      </c>
      <c r="Y81" s="4" t="s">
        <v>180</v>
      </c>
      <c r="Z81" s="4" t="s">
        <v>180</v>
      </c>
      <c r="AA81" s="4" t="s">
        <v>180</v>
      </c>
      <c r="AB81" s="4" t="s">
        <v>180</v>
      </c>
      <c r="AC81" s="4" t="s">
        <v>180</v>
      </c>
      <c r="AD81" s="4" t="s">
        <v>180</v>
      </c>
      <c r="AE81" s="4" t="s">
        <v>180</v>
      </c>
      <c r="AF81" s="4" t="s">
        <v>180</v>
      </c>
      <c r="AG81" s="4" t="s">
        <v>180</v>
      </c>
      <c r="AH81" s="4" t="s">
        <v>180</v>
      </c>
      <c r="AI81" s="4" t="s">
        <v>180</v>
      </c>
      <c r="AJ81" s="4" t="s">
        <v>180</v>
      </c>
      <c r="AK81" s="4" t="s">
        <v>180</v>
      </c>
      <c r="AL81" s="4" t="s">
        <v>180</v>
      </c>
      <c r="AM81" s="4" t="s">
        <v>180</v>
      </c>
      <c r="AN81" s="4" t="s">
        <v>180</v>
      </c>
      <c r="AO81" s="4" t="s">
        <v>180</v>
      </c>
      <c r="AP81" s="4" t="s">
        <v>180</v>
      </c>
      <c r="AQ81" s="4" t="s">
        <v>180</v>
      </c>
      <c r="AR81" s="4" t="s">
        <v>180</v>
      </c>
      <c r="AS81" s="4" t="s">
        <v>180</v>
      </c>
      <c r="AT81" s="4" t="s">
        <v>180</v>
      </c>
      <c r="AU81" s="4" t="s">
        <v>180</v>
      </c>
      <c r="AV81" s="4" t="s">
        <v>180</v>
      </c>
      <c r="AW81" s="4" t="s">
        <v>180</v>
      </c>
      <c r="AX81" s="4" t="s">
        <v>180</v>
      </c>
      <c r="AY81" s="4" t="s">
        <v>180</v>
      </c>
      <c r="AZ81" s="4" t="s">
        <v>180</v>
      </c>
      <c r="BA81" s="4" t="s">
        <v>180</v>
      </c>
      <c r="BB81" s="4" t="s">
        <v>180</v>
      </c>
      <c r="BC81" s="4" t="s">
        <v>180</v>
      </c>
      <c r="BD81" s="4" t="s">
        <v>180</v>
      </c>
      <c r="BE81" s="4" t="s">
        <v>180</v>
      </c>
      <c r="BF81" s="4" t="s">
        <v>180</v>
      </c>
      <c r="BG81" s="4" t="s">
        <v>180</v>
      </c>
      <c r="BH81" s="4" t="s">
        <v>180</v>
      </c>
      <c r="BI81" s="4" t="s">
        <v>180</v>
      </c>
      <c r="BJ81" s="4" t="s">
        <v>180</v>
      </c>
      <c r="BK81" s="4" t="s">
        <v>180</v>
      </c>
      <c r="BL81" s="4">
        <f>G81+H81+I81+J81+K81+L81+M81+N81+O81+P81+Q81+R81+S81+T81+U81+V81+W81+X81</f>
        <v>0.3753333333333333</v>
      </c>
    </row>
    <row r="82" spans="1:64" x14ac:dyDescent="0.25">
      <c r="A82" s="1" t="s">
        <v>2602</v>
      </c>
      <c r="B82" s="1"/>
      <c r="C82" s="2">
        <v>48</v>
      </c>
      <c r="D82" s="3" t="s">
        <v>2669</v>
      </c>
      <c r="E82" s="3" t="s">
        <v>2670</v>
      </c>
      <c r="F82" s="1">
        <v>8</v>
      </c>
      <c r="G82" s="4" t="s">
        <v>2671</v>
      </c>
      <c r="H82" s="4" t="s">
        <v>2672</v>
      </c>
      <c r="I82" s="4" t="s">
        <v>2673</v>
      </c>
      <c r="J82" s="4" t="s">
        <v>2674</v>
      </c>
      <c r="K82" s="4" t="s">
        <v>2675</v>
      </c>
      <c r="L82" s="4" t="s">
        <v>2676</v>
      </c>
      <c r="M82" s="4" t="s">
        <v>2677</v>
      </c>
      <c r="N82" s="4" t="s">
        <v>2678</v>
      </c>
      <c r="O82" s="4" t="s">
        <v>180</v>
      </c>
      <c r="P82" s="4" t="s">
        <v>180</v>
      </c>
      <c r="Q82" s="4" t="s">
        <v>180</v>
      </c>
      <c r="R82" s="4" t="s">
        <v>180</v>
      </c>
      <c r="S82" s="4" t="s">
        <v>180</v>
      </c>
      <c r="T82" s="4" t="s">
        <v>180</v>
      </c>
      <c r="U82" s="4" t="s">
        <v>180</v>
      </c>
      <c r="V82" s="4" t="s">
        <v>180</v>
      </c>
      <c r="W82" s="4" t="s">
        <v>180</v>
      </c>
      <c r="X82" s="4" t="s">
        <v>180</v>
      </c>
      <c r="Y82" s="4" t="s">
        <v>180</v>
      </c>
      <c r="Z82" s="4" t="s">
        <v>180</v>
      </c>
      <c r="AA82" s="4" t="s">
        <v>180</v>
      </c>
      <c r="AB82" s="4" t="s">
        <v>180</v>
      </c>
      <c r="AC82" s="4" t="s">
        <v>180</v>
      </c>
      <c r="AD82" s="4" t="s">
        <v>180</v>
      </c>
      <c r="AE82" s="4" t="s">
        <v>180</v>
      </c>
      <c r="AF82" s="4" t="s">
        <v>180</v>
      </c>
      <c r="AG82" s="4" t="s">
        <v>180</v>
      </c>
      <c r="AH82" s="4" t="s">
        <v>180</v>
      </c>
      <c r="AI82" s="4" t="s">
        <v>180</v>
      </c>
      <c r="AJ82" s="4" t="s">
        <v>180</v>
      </c>
      <c r="AK82" s="4" t="s">
        <v>180</v>
      </c>
      <c r="AL82" s="4" t="s">
        <v>180</v>
      </c>
      <c r="AM82" s="4" t="s">
        <v>180</v>
      </c>
      <c r="AN82" s="4" t="s">
        <v>180</v>
      </c>
      <c r="AO82" s="4" t="s">
        <v>180</v>
      </c>
      <c r="AP82" s="4" t="s">
        <v>180</v>
      </c>
      <c r="AQ82" s="4" t="s">
        <v>180</v>
      </c>
      <c r="AR82" s="4" t="s">
        <v>180</v>
      </c>
      <c r="AS82" s="4" t="s">
        <v>180</v>
      </c>
      <c r="AT82" s="4" t="s">
        <v>180</v>
      </c>
      <c r="AU82" s="4" t="s">
        <v>180</v>
      </c>
      <c r="AV82" s="4" t="s">
        <v>180</v>
      </c>
      <c r="AW82" s="4" t="s">
        <v>180</v>
      </c>
      <c r="AX82" s="4" t="s">
        <v>180</v>
      </c>
      <c r="AY82" s="4" t="s">
        <v>180</v>
      </c>
      <c r="AZ82" s="4" t="s">
        <v>180</v>
      </c>
      <c r="BA82" s="4" t="s">
        <v>180</v>
      </c>
      <c r="BB82" s="4" t="s">
        <v>180</v>
      </c>
      <c r="BC82" s="4" t="s">
        <v>180</v>
      </c>
      <c r="BD82" s="4" t="s">
        <v>180</v>
      </c>
      <c r="BE82" s="4" t="s">
        <v>180</v>
      </c>
      <c r="BF82" s="4" t="s">
        <v>180</v>
      </c>
      <c r="BG82" s="4" t="s">
        <v>180</v>
      </c>
      <c r="BH82" s="4" t="s">
        <v>180</v>
      </c>
      <c r="BI82" s="4" t="s">
        <v>180</v>
      </c>
      <c r="BJ82" s="4" t="s">
        <v>180</v>
      </c>
      <c r="BK82" s="4" t="s">
        <v>180</v>
      </c>
      <c r="BL82" s="4">
        <f>G82+H82+I82+J82+K82+L82+M82+N82</f>
        <v>0.59112500000000001</v>
      </c>
    </row>
    <row r="83" spans="1:64" x14ac:dyDescent="0.25">
      <c r="A83" s="1" t="s">
        <v>2602</v>
      </c>
      <c r="B83" s="1"/>
      <c r="C83" s="2">
        <v>58</v>
      </c>
      <c r="D83" s="3" t="s">
        <v>2679</v>
      </c>
      <c r="E83" s="3" t="s">
        <v>813</v>
      </c>
      <c r="F83" s="1">
        <v>7</v>
      </c>
      <c r="G83" s="4" t="s">
        <v>2680</v>
      </c>
      <c r="H83" s="4" t="s">
        <v>1931</v>
      </c>
      <c r="I83" s="4" t="s">
        <v>2681</v>
      </c>
      <c r="J83" s="4" t="s">
        <v>2682</v>
      </c>
      <c r="K83" s="4" t="s">
        <v>2341</v>
      </c>
      <c r="L83" s="4" t="s">
        <v>2683</v>
      </c>
      <c r="M83" s="4" t="s">
        <v>2422</v>
      </c>
      <c r="N83" s="4" t="s">
        <v>180</v>
      </c>
      <c r="O83" s="4" t="s">
        <v>180</v>
      </c>
      <c r="P83" s="4" t="s">
        <v>180</v>
      </c>
      <c r="Q83" s="4" t="s">
        <v>180</v>
      </c>
      <c r="R83" s="4" t="s">
        <v>180</v>
      </c>
      <c r="S83" s="4" t="s">
        <v>180</v>
      </c>
      <c r="T83" s="4" t="s">
        <v>180</v>
      </c>
      <c r="U83" s="4" t="s">
        <v>180</v>
      </c>
      <c r="V83" s="4" t="s">
        <v>180</v>
      </c>
      <c r="W83" s="4" t="s">
        <v>180</v>
      </c>
      <c r="X83" s="4" t="s">
        <v>180</v>
      </c>
      <c r="Y83" s="4" t="s">
        <v>180</v>
      </c>
      <c r="Z83" s="4" t="s">
        <v>180</v>
      </c>
      <c r="AA83" s="4" t="s">
        <v>180</v>
      </c>
      <c r="AB83" s="4" t="s">
        <v>180</v>
      </c>
      <c r="AC83" s="4" t="s">
        <v>180</v>
      </c>
      <c r="AD83" s="4" t="s">
        <v>180</v>
      </c>
      <c r="AE83" s="4" t="s">
        <v>180</v>
      </c>
      <c r="AF83" s="4" t="s">
        <v>180</v>
      </c>
      <c r="AG83" s="4" t="s">
        <v>180</v>
      </c>
      <c r="AH83" s="4" t="s">
        <v>180</v>
      </c>
      <c r="AI83" s="4" t="s">
        <v>180</v>
      </c>
      <c r="AJ83" s="4" t="s">
        <v>180</v>
      </c>
      <c r="AK83" s="4" t="s">
        <v>180</v>
      </c>
      <c r="AL83" s="4" t="s">
        <v>180</v>
      </c>
      <c r="AM83" s="4" t="s">
        <v>180</v>
      </c>
      <c r="AN83" s="4" t="s">
        <v>180</v>
      </c>
      <c r="AO83" s="4" t="s">
        <v>180</v>
      </c>
      <c r="AP83" s="4" t="s">
        <v>180</v>
      </c>
      <c r="AQ83" s="4" t="s">
        <v>180</v>
      </c>
      <c r="AR83" s="4" t="s">
        <v>180</v>
      </c>
      <c r="AS83" s="4" t="s">
        <v>180</v>
      </c>
      <c r="AT83" s="4" t="s">
        <v>180</v>
      </c>
      <c r="AU83" s="4" t="s">
        <v>180</v>
      </c>
      <c r="AV83" s="4" t="s">
        <v>180</v>
      </c>
      <c r="AW83" s="4" t="s">
        <v>180</v>
      </c>
      <c r="AX83" s="4" t="s">
        <v>180</v>
      </c>
      <c r="AY83" s="4" t="s">
        <v>180</v>
      </c>
      <c r="AZ83" s="4" t="s">
        <v>180</v>
      </c>
      <c r="BA83" s="4" t="s">
        <v>180</v>
      </c>
      <c r="BB83" s="4" t="s">
        <v>180</v>
      </c>
      <c r="BC83" s="4" t="s">
        <v>180</v>
      </c>
      <c r="BD83" s="4" t="s">
        <v>180</v>
      </c>
      <c r="BE83" s="4" t="s">
        <v>180</v>
      </c>
      <c r="BF83" s="4" t="s">
        <v>180</v>
      </c>
      <c r="BG83" s="4" t="s">
        <v>180</v>
      </c>
      <c r="BH83" s="4" t="s">
        <v>180</v>
      </c>
      <c r="BI83" s="4" t="s">
        <v>180</v>
      </c>
      <c r="BJ83" s="4" t="s">
        <v>180</v>
      </c>
      <c r="BK83" s="4" t="s">
        <v>180</v>
      </c>
      <c r="BL83" s="4">
        <f>G83+H83+I83+J83+K83+L83+M83</f>
        <v>0.10439236111111111</v>
      </c>
    </row>
    <row r="84" spans="1:64" x14ac:dyDescent="0.25">
      <c r="A84" s="5" t="s">
        <v>2684</v>
      </c>
      <c r="B84" s="5"/>
      <c r="C84" s="5"/>
      <c r="D84" s="5"/>
      <c r="E84" s="3"/>
      <c r="F84" s="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1">
        <v>14</v>
      </c>
      <c r="B85" s="1">
        <v>1</v>
      </c>
      <c r="C85" s="2">
        <v>1</v>
      </c>
      <c r="D85" s="3" t="s">
        <v>2685</v>
      </c>
      <c r="E85" s="3" t="s">
        <v>1269</v>
      </c>
      <c r="F85" s="1">
        <v>48</v>
      </c>
      <c r="G85" s="4" t="s">
        <v>2686</v>
      </c>
      <c r="H85" s="4" t="s">
        <v>2687</v>
      </c>
      <c r="I85" s="4" t="s">
        <v>261</v>
      </c>
      <c r="J85" s="4" t="s">
        <v>2688</v>
      </c>
      <c r="K85" s="4" t="s">
        <v>2689</v>
      </c>
      <c r="L85" s="4" t="s">
        <v>2690</v>
      </c>
      <c r="M85" s="4" t="s">
        <v>2691</v>
      </c>
      <c r="N85" s="4" t="s">
        <v>2692</v>
      </c>
      <c r="O85" s="4" t="s">
        <v>2693</v>
      </c>
      <c r="P85" s="4" t="s">
        <v>616</v>
      </c>
      <c r="Q85" s="4" t="s">
        <v>2694</v>
      </c>
      <c r="R85" s="4" t="s">
        <v>2695</v>
      </c>
      <c r="S85" s="4" t="s">
        <v>2696</v>
      </c>
      <c r="T85" s="4" t="s">
        <v>491</v>
      </c>
      <c r="U85" s="4" t="s">
        <v>2697</v>
      </c>
      <c r="V85" s="4" t="s">
        <v>2698</v>
      </c>
      <c r="W85" s="4" t="s">
        <v>2699</v>
      </c>
      <c r="X85" s="4" t="s">
        <v>2700</v>
      </c>
      <c r="Y85" s="4" t="s">
        <v>2701</v>
      </c>
      <c r="Z85" s="4" t="s">
        <v>565</v>
      </c>
      <c r="AA85" s="4" t="s">
        <v>1878</v>
      </c>
      <c r="AB85" s="4" t="s">
        <v>2702</v>
      </c>
      <c r="AC85" s="4" t="s">
        <v>2703</v>
      </c>
      <c r="AD85" s="4" t="s">
        <v>2704</v>
      </c>
      <c r="AE85" s="4" t="s">
        <v>617</v>
      </c>
      <c r="AF85" s="4" t="s">
        <v>189</v>
      </c>
      <c r="AG85" s="4" t="s">
        <v>1795</v>
      </c>
      <c r="AH85" s="4" t="s">
        <v>2705</v>
      </c>
      <c r="AI85" s="4" t="s">
        <v>2706</v>
      </c>
      <c r="AJ85" s="4" t="s">
        <v>2707</v>
      </c>
      <c r="AK85" s="4" t="s">
        <v>341</v>
      </c>
      <c r="AL85" s="4" t="s">
        <v>2708</v>
      </c>
      <c r="AM85" s="4" t="s">
        <v>92</v>
      </c>
      <c r="AN85" s="4" t="s">
        <v>2709</v>
      </c>
      <c r="AO85" s="4" t="s">
        <v>2710</v>
      </c>
      <c r="AP85" s="4" t="s">
        <v>2711</v>
      </c>
      <c r="AQ85" s="4" t="s">
        <v>2712</v>
      </c>
      <c r="AR85" s="4" t="s">
        <v>2713</v>
      </c>
      <c r="AS85" s="4" t="s">
        <v>2714</v>
      </c>
      <c r="AT85" s="4" t="s">
        <v>2715</v>
      </c>
      <c r="AU85" s="4" t="s">
        <v>2716</v>
      </c>
      <c r="AV85" s="4" t="s">
        <v>2717</v>
      </c>
      <c r="AW85" s="4" t="s">
        <v>2718</v>
      </c>
      <c r="AX85" s="4" t="s">
        <v>2719</v>
      </c>
      <c r="AY85" s="4" t="s">
        <v>2720</v>
      </c>
      <c r="AZ85" s="4" t="s">
        <v>2721</v>
      </c>
      <c r="BA85" s="4" t="s">
        <v>2722</v>
      </c>
      <c r="BB85" s="4" t="s">
        <v>2723</v>
      </c>
      <c r="BC85" s="4" t="s">
        <v>180</v>
      </c>
      <c r="BD85" s="4" t="s">
        <v>180</v>
      </c>
      <c r="BE85" s="4" t="s">
        <v>180</v>
      </c>
      <c r="BF85" s="4" t="s">
        <v>180</v>
      </c>
      <c r="BG85" s="4" t="s">
        <v>180</v>
      </c>
      <c r="BH85" s="4" t="s">
        <v>180</v>
      </c>
      <c r="BI85" s="4" t="s">
        <v>180</v>
      </c>
      <c r="BJ85" s="4" t="s">
        <v>180</v>
      </c>
      <c r="BK85" s="4" t="s">
        <v>180</v>
      </c>
      <c r="BL85" s="4">
        <f>G85+H85+I85+J85+K85+L85+M85+N85+O85+P85+Q85+R85+S85+T85+U85+V85+W85+X85+Y85+Z85+AA85+AB85+AC85+AD85+AE85+AF85+AG85+AH85+AI85+AJ85+AK85+AL85+AM85+AN85+AO85+AP85+AQ85+AR85+AS85+AT85+AU85+AV85+AW85+AX85+AY85+AZ85+BA85+BB85</f>
        <v>0.98537962962962966</v>
      </c>
    </row>
    <row r="86" spans="1:64" x14ac:dyDescent="0.25">
      <c r="A86" s="1">
        <v>24</v>
      </c>
      <c r="B86" s="1">
        <v>2</v>
      </c>
      <c r="C86" s="2">
        <v>10</v>
      </c>
      <c r="D86" s="3" t="s">
        <v>2724</v>
      </c>
      <c r="E86" s="3" t="s">
        <v>380</v>
      </c>
      <c r="F86" s="1">
        <v>45</v>
      </c>
      <c r="G86" s="4" t="s">
        <v>2210</v>
      </c>
      <c r="H86" s="4" t="s">
        <v>2725</v>
      </c>
      <c r="I86" s="4" t="s">
        <v>2726</v>
      </c>
      <c r="J86" s="4" t="s">
        <v>567</v>
      </c>
      <c r="K86" s="4" t="s">
        <v>2727</v>
      </c>
      <c r="L86" s="4" t="s">
        <v>2728</v>
      </c>
      <c r="M86" s="4" t="s">
        <v>2729</v>
      </c>
      <c r="N86" s="4" t="s">
        <v>2730</v>
      </c>
      <c r="O86" s="4" t="s">
        <v>2731</v>
      </c>
      <c r="P86" s="4" t="s">
        <v>1205</v>
      </c>
      <c r="Q86" s="4" t="s">
        <v>2732</v>
      </c>
      <c r="R86" s="4" t="s">
        <v>2733</v>
      </c>
      <c r="S86" s="4" t="s">
        <v>2734</v>
      </c>
      <c r="T86" s="4" t="s">
        <v>2735</v>
      </c>
      <c r="U86" s="4" t="s">
        <v>677</v>
      </c>
      <c r="V86" s="4" t="s">
        <v>2736</v>
      </c>
      <c r="W86" s="4" t="s">
        <v>2737</v>
      </c>
      <c r="X86" s="4" t="s">
        <v>1932</v>
      </c>
      <c r="Y86" s="4" t="s">
        <v>2738</v>
      </c>
      <c r="Z86" s="4" t="s">
        <v>1005</v>
      </c>
      <c r="AA86" s="4" t="s">
        <v>2739</v>
      </c>
      <c r="AB86" s="4" t="s">
        <v>1206</v>
      </c>
      <c r="AC86" s="4" t="s">
        <v>442</v>
      </c>
      <c r="AD86" s="4" t="s">
        <v>2740</v>
      </c>
      <c r="AE86" s="4" t="s">
        <v>2741</v>
      </c>
      <c r="AF86" s="4" t="s">
        <v>2742</v>
      </c>
      <c r="AG86" s="4" t="s">
        <v>1943</v>
      </c>
      <c r="AH86" s="4" t="s">
        <v>2743</v>
      </c>
      <c r="AI86" s="4" t="s">
        <v>2744</v>
      </c>
      <c r="AJ86" s="4" t="s">
        <v>2745</v>
      </c>
      <c r="AK86" s="4" t="s">
        <v>2746</v>
      </c>
      <c r="AL86" s="4" t="s">
        <v>2747</v>
      </c>
      <c r="AM86" s="4" t="s">
        <v>2748</v>
      </c>
      <c r="AN86" s="4" t="s">
        <v>2749</v>
      </c>
      <c r="AO86" s="4" t="s">
        <v>2750</v>
      </c>
      <c r="AP86" s="4" t="s">
        <v>2751</v>
      </c>
      <c r="AQ86" s="4" t="s">
        <v>2752</v>
      </c>
      <c r="AR86" s="4" t="s">
        <v>2753</v>
      </c>
      <c r="AS86" s="4" t="s">
        <v>2754</v>
      </c>
      <c r="AT86" s="4" t="s">
        <v>2755</v>
      </c>
      <c r="AU86" s="4" t="s">
        <v>2756</v>
      </c>
      <c r="AV86" s="4" t="s">
        <v>2757</v>
      </c>
      <c r="AW86" s="4" t="s">
        <v>2758</v>
      </c>
      <c r="AX86" s="4" t="s">
        <v>2759</v>
      </c>
      <c r="AY86" s="4" t="s">
        <v>2760</v>
      </c>
      <c r="AZ86" s="4" t="s">
        <v>180</v>
      </c>
      <c r="BA86" s="4" t="s">
        <v>180</v>
      </c>
      <c r="BB86" s="4" t="s">
        <v>180</v>
      </c>
      <c r="BC86" s="4" t="s">
        <v>180</v>
      </c>
      <c r="BD86" s="4" t="s">
        <v>180</v>
      </c>
      <c r="BE86" s="4" t="s">
        <v>180</v>
      </c>
      <c r="BF86" s="4" t="s">
        <v>180</v>
      </c>
      <c r="BG86" s="4" t="s">
        <v>180</v>
      </c>
      <c r="BH86" s="4" t="s">
        <v>180</v>
      </c>
      <c r="BI86" s="4" t="s">
        <v>180</v>
      </c>
      <c r="BJ86" s="4" t="s">
        <v>180</v>
      </c>
      <c r="BK86" s="4" t="s">
        <v>180</v>
      </c>
      <c r="BL86" s="4">
        <f>G86+H86+I86+J86+K86+L86+M86+N86+O86+P86+Q86+R86+S86+T86+U86+V86+W86+X86+Y86+Z86+AA86+AB86+AC86+AD86+AE86+AF86+AG86+AH86+AI86+AJ86+AK86+AL86+AM86+AN86+AO86+AP86+AQ86+AR86+AS86+AT86+AU86+AV86+AW86+AX86+AY86</f>
        <v>0.99095486111111108</v>
      </c>
    </row>
    <row r="87" spans="1:64" x14ac:dyDescent="0.25">
      <c r="A87" s="1">
        <v>31</v>
      </c>
      <c r="B87" s="1">
        <v>3</v>
      </c>
      <c r="C87" s="2">
        <v>8</v>
      </c>
      <c r="D87" s="3" t="s">
        <v>2761</v>
      </c>
      <c r="E87" s="3" t="s">
        <v>469</v>
      </c>
      <c r="F87" s="1">
        <v>42</v>
      </c>
      <c r="G87" s="4" t="s">
        <v>2762</v>
      </c>
      <c r="H87" s="4" t="s">
        <v>2763</v>
      </c>
      <c r="I87" s="4" t="s">
        <v>2764</v>
      </c>
      <c r="J87" s="4" t="s">
        <v>2765</v>
      </c>
      <c r="K87" s="4" t="s">
        <v>2766</v>
      </c>
      <c r="L87" s="4" t="s">
        <v>2767</v>
      </c>
      <c r="M87" s="4" t="s">
        <v>2768</v>
      </c>
      <c r="N87" s="4" t="s">
        <v>2769</v>
      </c>
      <c r="O87" s="4" t="s">
        <v>2770</v>
      </c>
      <c r="P87" s="4" t="s">
        <v>2771</v>
      </c>
      <c r="Q87" s="4" t="s">
        <v>2772</v>
      </c>
      <c r="R87" s="4" t="s">
        <v>2773</v>
      </c>
      <c r="S87" s="4" t="s">
        <v>2774</v>
      </c>
      <c r="T87" s="4" t="s">
        <v>2133</v>
      </c>
      <c r="U87" s="4" t="s">
        <v>2775</v>
      </c>
      <c r="V87" s="4" t="s">
        <v>2087</v>
      </c>
      <c r="W87" s="4" t="s">
        <v>2776</v>
      </c>
      <c r="X87" s="4" t="s">
        <v>2777</v>
      </c>
      <c r="Y87" s="4" t="s">
        <v>2778</v>
      </c>
      <c r="Z87" s="4" t="s">
        <v>2779</v>
      </c>
      <c r="AA87" s="4" t="s">
        <v>2780</v>
      </c>
      <c r="AB87" s="4" t="s">
        <v>2781</v>
      </c>
      <c r="AC87" s="4" t="s">
        <v>2782</v>
      </c>
      <c r="AD87" s="4" t="s">
        <v>130</v>
      </c>
      <c r="AE87" s="4" t="s">
        <v>2783</v>
      </c>
      <c r="AF87" s="4" t="s">
        <v>2784</v>
      </c>
      <c r="AG87" s="4" t="s">
        <v>2785</v>
      </c>
      <c r="AH87" s="4" t="s">
        <v>2786</v>
      </c>
      <c r="AI87" s="4" t="s">
        <v>2787</v>
      </c>
      <c r="AJ87" s="4" t="s">
        <v>2788</v>
      </c>
      <c r="AK87" s="4" t="s">
        <v>2789</v>
      </c>
      <c r="AL87" s="4" t="s">
        <v>2790</v>
      </c>
      <c r="AM87" s="4" t="s">
        <v>2791</v>
      </c>
      <c r="AN87" s="4" t="s">
        <v>2792</v>
      </c>
      <c r="AO87" s="4" t="s">
        <v>2793</v>
      </c>
      <c r="AP87" s="4" t="s">
        <v>2794</v>
      </c>
      <c r="AQ87" s="4" t="s">
        <v>2795</v>
      </c>
      <c r="AR87" s="4" t="s">
        <v>2796</v>
      </c>
      <c r="AS87" s="4" t="s">
        <v>2797</v>
      </c>
      <c r="AT87" s="4" t="s">
        <v>2798</v>
      </c>
      <c r="AU87" s="4" t="s">
        <v>2799</v>
      </c>
      <c r="AV87" s="4" t="s">
        <v>2800</v>
      </c>
      <c r="AW87" s="4" t="s">
        <v>180</v>
      </c>
      <c r="AX87" s="4" t="s">
        <v>180</v>
      </c>
      <c r="AY87" s="4" t="s">
        <v>180</v>
      </c>
      <c r="AZ87" s="4" t="s">
        <v>180</v>
      </c>
      <c r="BA87" s="4" t="s">
        <v>180</v>
      </c>
      <c r="BB87" s="4" t="s">
        <v>180</v>
      </c>
      <c r="BC87" s="4" t="s">
        <v>180</v>
      </c>
      <c r="BD87" s="4" t="s">
        <v>180</v>
      </c>
      <c r="BE87" s="4" t="s">
        <v>180</v>
      </c>
      <c r="BF87" s="4" t="s">
        <v>180</v>
      </c>
      <c r="BG87" s="4" t="s">
        <v>180</v>
      </c>
      <c r="BH87" s="4" t="s">
        <v>180</v>
      </c>
      <c r="BI87" s="4" t="s">
        <v>180</v>
      </c>
      <c r="BJ87" s="4" t="s">
        <v>180</v>
      </c>
      <c r="BK87" s="4" t="s">
        <v>180</v>
      </c>
      <c r="BL87" s="4">
        <f>G87+H87+I87+J87+K87+L87+M87+N87+O87+P87+Q87+R87+S87+T87+U87+V87+W87+X87+Y87+Z87+AA87+AB87+AC87+AD87+AE87+AF87+AG87+AH87+AI87+AJ87+AK87+AL87+AM87+AN87+AO87+AP87+AQ87+AR87+AS87+AT87+AU87+AV87</f>
        <v>1.0113368055555556</v>
      </c>
    </row>
    <row r="88" spans="1:64" x14ac:dyDescent="0.25">
      <c r="A88" s="1">
        <v>37</v>
      </c>
      <c r="B88" s="1">
        <v>4</v>
      </c>
      <c r="C88" s="2">
        <v>3</v>
      </c>
      <c r="D88" s="3" t="s">
        <v>2801</v>
      </c>
      <c r="E88" s="3" t="s">
        <v>553</v>
      </c>
      <c r="F88" s="1">
        <v>38</v>
      </c>
      <c r="G88" s="4" t="s">
        <v>2802</v>
      </c>
      <c r="H88" s="4" t="s">
        <v>2803</v>
      </c>
      <c r="I88" s="4" t="s">
        <v>2804</v>
      </c>
      <c r="J88" s="4" t="s">
        <v>2805</v>
      </c>
      <c r="K88" s="4" t="s">
        <v>2806</v>
      </c>
      <c r="L88" s="4" t="s">
        <v>2807</v>
      </c>
      <c r="M88" s="4" t="s">
        <v>2808</v>
      </c>
      <c r="N88" s="4" t="s">
        <v>2809</v>
      </c>
      <c r="O88" s="4" t="s">
        <v>2810</v>
      </c>
      <c r="P88" s="4" t="s">
        <v>2811</v>
      </c>
      <c r="Q88" s="4" t="s">
        <v>2812</v>
      </c>
      <c r="R88" s="4" t="s">
        <v>2813</v>
      </c>
      <c r="S88" s="4" t="s">
        <v>2814</v>
      </c>
      <c r="T88" s="4" t="s">
        <v>2815</v>
      </c>
      <c r="U88" s="4" t="s">
        <v>2816</v>
      </c>
      <c r="V88" s="4" t="s">
        <v>2817</v>
      </c>
      <c r="W88" s="4" t="s">
        <v>995</v>
      </c>
      <c r="X88" s="4" t="s">
        <v>2818</v>
      </c>
      <c r="Y88" s="4" t="s">
        <v>2819</v>
      </c>
      <c r="Z88" s="4" t="s">
        <v>2820</v>
      </c>
      <c r="AA88" s="4" t="s">
        <v>2821</v>
      </c>
      <c r="AB88" s="4" t="s">
        <v>2822</v>
      </c>
      <c r="AC88" s="4" t="s">
        <v>2823</v>
      </c>
      <c r="AD88" s="4" t="s">
        <v>2824</v>
      </c>
      <c r="AE88" s="4" t="s">
        <v>2825</v>
      </c>
      <c r="AF88" s="4" t="s">
        <v>2826</v>
      </c>
      <c r="AG88" s="4" t="s">
        <v>2827</v>
      </c>
      <c r="AH88" s="4" t="s">
        <v>2828</v>
      </c>
      <c r="AI88" s="4" t="s">
        <v>2829</v>
      </c>
      <c r="AJ88" s="4" t="s">
        <v>2830</v>
      </c>
      <c r="AK88" s="4" t="s">
        <v>2831</v>
      </c>
      <c r="AL88" s="4" t="s">
        <v>2832</v>
      </c>
      <c r="AM88" s="4" t="s">
        <v>2833</v>
      </c>
      <c r="AN88" s="4" t="s">
        <v>2834</v>
      </c>
      <c r="AO88" s="4" t="s">
        <v>2835</v>
      </c>
      <c r="AP88" s="4" t="s">
        <v>2836</v>
      </c>
      <c r="AQ88" s="4" t="s">
        <v>2837</v>
      </c>
      <c r="AR88" s="4" t="s">
        <v>2838</v>
      </c>
      <c r="AS88" s="4" t="s">
        <v>180</v>
      </c>
      <c r="AT88" s="4" t="s">
        <v>180</v>
      </c>
      <c r="AU88" s="4" t="s">
        <v>180</v>
      </c>
      <c r="AV88" s="4" t="s">
        <v>180</v>
      </c>
      <c r="AW88" s="4" t="s">
        <v>180</v>
      </c>
      <c r="AX88" s="4" t="s">
        <v>180</v>
      </c>
      <c r="AY88" s="4" t="s">
        <v>180</v>
      </c>
      <c r="AZ88" s="4" t="s">
        <v>180</v>
      </c>
      <c r="BA88" s="4" t="s">
        <v>180</v>
      </c>
      <c r="BB88" s="4" t="s">
        <v>180</v>
      </c>
      <c r="BC88" s="4" t="s">
        <v>180</v>
      </c>
      <c r="BD88" s="4" t="s">
        <v>180</v>
      </c>
      <c r="BE88" s="4" t="s">
        <v>180</v>
      </c>
      <c r="BF88" s="4" t="s">
        <v>180</v>
      </c>
      <c r="BG88" s="4" t="s">
        <v>180</v>
      </c>
      <c r="BH88" s="4" t="s">
        <v>180</v>
      </c>
      <c r="BI88" s="4" t="s">
        <v>180</v>
      </c>
      <c r="BJ88" s="4" t="s">
        <v>180</v>
      </c>
      <c r="BK88" s="4" t="s">
        <v>180</v>
      </c>
      <c r="BL88" s="4">
        <f>G88+H88+I88+J88+K88+L88+M88+N88+O88+P88+Q88+R88+S88+T88+U88+V88+W88+X88+Y88+Z88+AA88+AB88+AC88+AD88+AE88+AF88+AG88+AH88+AI88+AJ88+AK88+AL88+AM88+AN88+AO88+AP88+AQ88+AR88</f>
        <v>0.99691666666666645</v>
      </c>
    </row>
    <row r="89" spans="1:64" x14ac:dyDescent="0.25">
      <c r="A89" s="1">
        <v>41</v>
      </c>
      <c r="B89" s="1">
        <v>5</v>
      </c>
      <c r="C89" s="2">
        <v>7</v>
      </c>
      <c r="D89" s="3" t="s">
        <v>2839</v>
      </c>
      <c r="E89" s="3" t="s">
        <v>1966</v>
      </c>
      <c r="F89" s="1">
        <v>37</v>
      </c>
      <c r="G89" s="4" t="s">
        <v>2840</v>
      </c>
      <c r="H89" s="4" t="s">
        <v>2841</v>
      </c>
      <c r="I89" s="4" t="s">
        <v>2842</v>
      </c>
      <c r="J89" s="4" t="s">
        <v>1463</v>
      </c>
      <c r="K89" s="4" t="s">
        <v>2843</v>
      </c>
      <c r="L89" s="4" t="s">
        <v>263</v>
      </c>
      <c r="M89" s="4" t="s">
        <v>1620</v>
      </c>
      <c r="N89" s="4" t="s">
        <v>2844</v>
      </c>
      <c r="O89" s="4" t="s">
        <v>2845</v>
      </c>
      <c r="P89" s="4" t="s">
        <v>2846</v>
      </c>
      <c r="Q89" s="4" t="s">
        <v>2847</v>
      </c>
      <c r="R89" s="4" t="s">
        <v>2848</v>
      </c>
      <c r="S89" s="4" t="s">
        <v>2849</v>
      </c>
      <c r="T89" s="4" t="s">
        <v>2850</v>
      </c>
      <c r="U89" s="4" t="s">
        <v>2851</v>
      </c>
      <c r="V89" s="4" t="s">
        <v>2852</v>
      </c>
      <c r="W89" s="4" t="s">
        <v>2853</v>
      </c>
      <c r="X89" s="4" t="s">
        <v>2854</v>
      </c>
      <c r="Y89" s="4" t="s">
        <v>2855</v>
      </c>
      <c r="Z89" s="4" t="s">
        <v>2856</v>
      </c>
      <c r="AA89" s="4" t="s">
        <v>2857</v>
      </c>
      <c r="AB89" s="4" t="s">
        <v>2858</v>
      </c>
      <c r="AC89" s="4" t="s">
        <v>2859</v>
      </c>
      <c r="AD89" s="4" t="s">
        <v>2860</v>
      </c>
      <c r="AE89" s="4" t="s">
        <v>2861</v>
      </c>
      <c r="AF89" s="4" t="s">
        <v>161</v>
      </c>
      <c r="AG89" s="4" t="s">
        <v>2862</v>
      </c>
      <c r="AH89" s="4" t="s">
        <v>2863</v>
      </c>
      <c r="AI89" s="4" t="s">
        <v>2864</v>
      </c>
      <c r="AJ89" s="4" t="s">
        <v>2865</v>
      </c>
      <c r="AK89" s="4" t="s">
        <v>2866</v>
      </c>
      <c r="AL89" s="4" t="s">
        <v>2867</v>
      </c>
      <c r="AM89" s="4" t="s">
        <v>2868</v>
      </c>
      <c r="AN89" s="4" t="s">
        <v>2869</v>
      </c>
      <c r="AO89" s="4" t="s">
        <v>2870</v>
      </c>
      <c r="AP89" s="4" t="s">
        <v>2871</v>
      </c>
      <c r="AQ89" s="4" t="s">
        <v>2872</v>
      </c>
      <c r="AR89" s="4" t="s">
        <v>180</v>
      </c>
      <c r="AS89" s="4" t="s">
        <v>180</v>
      </c>
      <c r="AT89" s="4" t="s">
        <v>180</v>
      </c>
      <c r="AU89" s="4" t="s">
        <v>180</v>
      </c>
      <c r="AV89" s="4" t="s">
        <v>180</v>
      </c>
      <c r="AW89" s="4" t="s">
        <v>180</v>
      </c>
      <c r="AX89" s="4" t="s">
        <v>180</v>
      </c>
      <c r="AY89" s="4" t="s">
        <v>180</v>
      </c>
      <c r="AZ89" s="4" t="s">
        <v>180</v>
      </c>
      <c r="BA89" s="4" t="s">
        <v>180</v>
      </c>
      <c r="BB89" s="4" t="s">
        <v>180</v>
      </c>
      <c r="BC89" s="4" t="s">
        <v>180</v>
      </c>
      <c r="BD89" s="4" t="s">
        <v>180</v>
      </c>
      <c r="BE89" s="4" t="s">
        <v>180</v>
      </c>
      <c r="BF89" s="4" t="s">
        <v>180</v>
      </c>
      <c r="BG89" s="4" t="s">
        <v>180</v>
      </c>
      <c r="BH89" s="4" t="s">
        <v>180</v>
      </c>
      <c r="BI89" s="4" t="s">
        <v>180</v>
      </c>
      <c r="BJ89" s="4" t="s">
        <v>180</v>
      </c>
      <c r="BK89" s="4" t="s">
        <v>180</v>
      </c>
      <c r="BL89" s="4">
        <f>G89+H89+I89+J89+K89+L89+M89+N89+O89+P89+Q89+R89+S89+T89+U89+V89+W89+X89+Y89+Z89+AA89+AB89+AC89+AD89+AE89+AF89+AG89+AH89+AI89+AJ89+AK89+AL89+AM89+AN89+AO89+AP89+AQ89</f>
        <v>0.99689004629629629</v>
      </c>
    </row>
    <row r="90" spans="1:64" x14ac:dyDescent="0.25">
      <c r="A90" s="1">
        <v>59</v>
      </c>
      <c r="B90" s="1">
        <v>6</v>
      </c>
      <c r="C90" s="2">
        <v>12</v>
      </c>
      <c r="D90" s="3" t="s">
        <v>2873</v>
      </c>
      <c r="E90" s="3" t="s">
        <v>729</v>
      </c>
      <c r="F90" s="1">
        <v>29</v>
      </c>
      <c r="G90" s="4" t="s">
        <v>2874</v>
      </c>
      <c r="H90" s="4" t="s">
        <v>2818</v>
      </c>
      <c r="I90" s="4" t="s">
        <v>2875</v>
      </c>
      <c r="J90" s="4" t="s">
        <v>2876</v>
      </c>
      <c r="K90" s="4" t="s">
        <v>2877</v>
      </c>
      <c r="L90" s="4" t="s">
        <v>1896</v>
      </c>
      <c r="M90" s="4" t="s">
        <v>2878</v>
      </c>
      <c r="N90" s="4" t="s">
        <v>2879</v>
      </c>
      <c r="O90" s="4" t="s">
        <v>748</v>
      </c>
      <c r="P90" s="4" t="s">
        <v>2880</v>
      </c>
      <c r="Q90" s="4" t="s">
        <v>2881</v>
      </c>
      <c r="R90" s="4" t="s">
        <v>2882</v>
      </c>
      <c r="S90" s="4" t="s">
        <v>2883</v>
      </c>
      <c r="T90" s="4" t="s">
        <v>1234</v>
      </c>
      <c r="U90" s="4" t="s">
        <v>2884</v>
      </c>
      <c r="V90" s="4" t="s">
        <v>2885</v>
      </c>
      <c r="W90" s="4" t="s">
        <v>2886</v>
      </c>
      <c r="X90" s="4" t="s">
        <v>2887</v>
      </c>
      <c r="Y90" s="4" t="s">
        <v>441</v>
      </c>
      <c r="Z90" s="4" t="s">
        <v>2419</v>
      </c>
      <c r="AA90" s="4" t="s">
        <v>2888</v>
      </c>
      <c r="AB90" s="4" t="s">
        <v>2889</v>
      </c>
      <c r="AC90" s="4" t="s">
        <v>2890</v>
      </c>
      <c r="AD90" s="4" t="s">
        <v>2891</v>
      </c>
      <c r="AE90" s="4" t="s">
        <v>2892</v>
      </c>
      <c r="AF90" s="4" t="s">
        <v>2893</v>
      </c>
      <c r="AG90" s="4" t="s">
        <v>2894</v>
      </c>
      <c r="AH90" s="4" t="s">
        <v>2895</v>
      </c>
      <c r="AI90" s="4" t="s">
        <v>2896</v>
      </c>
      <c r="AJ90" s="4" t="s">
        <v>180</v>
      </c>
      <c r="AK90" s="4" t="s">
        <v>180</v>
      </c>
      <c r="AL90" s="4" t="s">
        <v>180</v>
      </c>
      <c r="AM90" s="4" t="s">
        <v>180</v>
      </c>
      <c r="AN90" s="4" t="s">
        <v>180</v>
      </c>
      <c r="AO90" s="4" t="s">
        <v>180</v>
      </c>
      <c r="AP90" s="4" t="s">
        <v>180</v>
      </c>
      <c r="AQ90" s="4" t="s">
        <v>180</v>
      </c>
      <c r="AR90" s="4" t="s">
        <v>180</v>
      </c>
      <c r="AS90" s="4" t="s">
        <v>180</v>
      </c>
      <c r="AT90" s="4" t="s">
        <v>180</v>
      </c>
      <c r="AU90" s="4" t="s">
        <v>180</v>
      </c>
      <c r="AV90" s="4" t="s">
        <v>180</v>
      </c>
      <c r="AW90" s="4" t="s">
        <v>180</v>
      </c>
      <c r="AX90" s="4" t="s">
        <v>180</v>
      </c>
      <c r="AY90" s="4" t="s">
        <v>180</v>
      </c>
      <c r="AZ90" s="4" t="s">
        <v>180</v>
      </c>
      <c r="BA90" s="4" t="s">
        <v>180</v>
      </c>
      <c r="BB90" s="4" t="s">
        <v>180</v>
      </c>
      <c r="BC90" s="4" t="s">
        <v>180</v>
      </c>
      <c r="BD90" s="4" t="s">
        <v>180</v>
      </c>
      <c r="BE90" s="4" t="s">
        <v>180</v>
      </c>
      <c r="BF90" s="4" t="s">
        <v>180</v>
      </c>
      <c r="BG90" s="4" t="s">
        <v>180</v>
      </c>
      <c r="BH90" s="4" t="s">
        <v>180</v>
      </c>
      <c r="BI90" s="4" t="s">
        <v>180</v>
      </c>
      <c r="BJ90" s="4" t="s">
        <v>180</v>
      </c>
      <c r="BK90" s="4" t="s">
        <v>180</v>
      </c>
      <c r="BL90" s="4">
        <f>G90+H90+I90+J90+K90+L90+M90+N90+O90+P90+Q90+R90+S90+T90+U90+V90+W90+X90+Y90+Z90+AA90+AB90+AC90+AD90+AE90+AF90+AG90+AH90+AI90</f>
        <v>0.99142245370370374</v>
      </c>
    </row>
    <row r="91" spans="1:64" x14ac:dyDescent="0.25">
      <c r="A91" s="1">
        <v>84</v>
      </c>
      <c r="B91" s="1">
        <v>7</v>
      </c>
      <c r="C91" s="2">
        <v>4</v>
      </c>
      <c r="D91" s="3" t="s">
        <v>2897</v>
      </c>
      <c r="E91" s="3" t="s">
        <v>2505</v>
      </c>
      <c r="F91" s="1">
        <v>16</v>
      </c>
      <c r="G91" s="4" t="s">
        <v>2898</v>
      </c>
      <c r="H91" s="4" t="s">
        <v>2899</v>
      </c>
      <c r="I91" s="4" t="s">
        <v>2900</v>
      </c>
      <c r="J91" s="4" t="s">
        <v>2901</v>
      </c>
      <c r="K91" s="4" t="s">
        <v>2902</v>
      </c>
      <c r="L91" s="4" t="s">
        <v>2903</v>
      </c>
      <c r="M91" s="4" t="s">
        <v>2904</v>
      </c>
      <c r="N91" s="4" t="s">
        <v>2905</v>
      </c>
      <c r="O91" s="4" t="s">
        <v>2906</v>
      </c>
      <c r="P91" s="4" t="s">
        <v>2907</v>
      </c>
      <c r="Q91" s="4" t="s">
        <v>2908</v>
      </c>
      <c r="R91" s="4" t="s">
        <v>2909</v>
      </c>
      <c r="S91" s="4" t="s">
        <v>2910</v>
      </c>
      <c r="T91" s="4" t="s">
        <v>2911</v>
      </c>
      <c r="U91" s="4" t="s">
        <v>2912</v>
      </c>
      <c r="V91" s="4" t="s">
        <v>2913</v>
      </c>
      <c r="W91" s="4" t="s">
        <v>180</v>
      </c>
      <c r="X91" s="4" t="s">
        <v>180</v>
      </c>
      <c r="Y91" s="4" t="s">
        <v>180</v>
      </c>
      <c r="Z91" s="4" t="s">
        <v>180</v>
      </c>
      <c r="AA91" s="4" t="s">
        <v>180</v>
      </c>
      <c r="AB91" s="4" t="s">
        <v>180</v>
      </c>
      <c r="AC91" s="4" t="s">
        <v>180</v>
      </c>
      <c r="AD91" s="4" t="s">
        <v>180</v>
      </c>
      <c r="AE91" s="4" t="s">
        <v>180</v>
      </c>
      <c r="AF91" s="4" t="s">
        <v>180</v>
      </c>
      <c r="AG91" s="4" t="s">
        <v>180</v>
      </c>
      <c r="AH91" s="4" t="s">
        <v>180</v>
      </c>
      <c r="AI91" s="4" t="s">
        <v>180</v>
      </c>
      <c r="AJ91" s="4" t="s">
        <v>180</v>
      </c>
      <c r="AK91" s="4" t="s">
        <v>180</v>
      </c>
      <c r="AL91" s="4" t="s">
        <v>180</v>
      </c>
      <c r="AM91" s="4" t="s">
        <v>180</v>
      </c>
      <c r="AN91" s="4" t="s">
        <v>180</v>
      </c>
      <c r="AO91" s="4" t="s">
        <v>180</v>
      </c>
      <c r="AP91" s="4" t="s">
        <v>180</v>
      </c>
      <c r="AQ91" s="4" t="s">
        <v>180</v>
      </c>
      <c r="AR91" s="4" t="s">
        <v>180</v>
      </c>
      <c r="AS91" s="4" t="s">
        <v>180</v>
      </c>
      <c r="AT91" s="4" t="s">
        <v>180</v>
      </c>
      <c r="AU91" s="4" t="s">
        <v>180</v>
      </c>
      <c r="AV91" s="4" t="s">
        <v>180</v>
      </c>
      <c r="AW91" s="4" t="s">
        <v>180</v>
      </c>
      <c r="AX91" s="4" t="s">
        <v>180</v>
      </c>
      <c r="AY91" s="4" t="s">
        <v>180</v>
      </c>
      <c r="AZ91" s="4" t="s">
        <v>180</v>
      </c>
      <c r="BA91" s="4" t="s">
        <v>180</v>
      </c>
      <c r="BB91" s="4" t="s">
        <v>180</v>
      </c>
      <c r="BC91" s="4" t="s">
        <v>180</v>
      </c>
      <c r="BD91" s="4" t="s">
        <v>180</v>
      </c>
      <c r="BE91" s="4" t="s">
        <v>180</v>
      </c>
      <c r="BF91" s="4" t="s">
        <v>180</v>
      </c>
      <c r="BG91" s="4" t="s">
        <v>180</v>
      </c>
      <c r="BH91" s="4" t="s">
        <v>180</v>
      </c>
      <c r="BI91" s="4" t="s">
        <v>180</v>
      </c>
      <c r="BJ91" s="4" t="s">
        <v>180</v>
      </c>
      <c r="BK91" s="4" t="s">
        <v>180</v>
      </c>
      <c r="BL91" s="4">
        <f>G91+H91+I91+J91+K91+L91+M91+N91+O91+P91+Q91+R91+S91+T91+U91+V91</f>
        <v>1.0004027777777778</v>
      </c>
    </row>
    <row r="92" spans="1:64" x14ac:dyDescent="0.25">
      <c r="A92" s="1" t="s">
        <v>2602</v>
      </c>
      <c r="B92" s="1"/>
      <c r="C92" s="2">
        <v>13</v>
      </c>
      <c r="D92" s="3" t="s">
        <v>2914</v>
      </c>
      <c r="E92" s="3" t="s">
        <v>2915</v>
      </c>
      <c r="F92" s="1">
        <v>9</v>
      </c>
      <c r="G92" s="4" t="s">
        <v>2916</v>
      </c>
      <c r="H92" s="4" t="s">
        <v>2917</v>
      </c>
      <c r="I92" s="4" t="s">
        <v>2918</v>
      </c>
      <c r="J92" s="4" t="s">
        <v>2919</v>
      </c>
      <c r="K92" s="4" t="s">
        <v>2920</v>
      </c>
      <c r="L92" s="4" t="s">
        <v>2921</v>
      </c>
      <c r="M92" s="4" t="s">
        <v>558</v>
      </c>
      <c r="N92" s="4" t="s">
        <v>2922</v>
      </c>
      <c r="O92" s="4" t="s">
        <v>2923</v>
      </c>
      <c r="P92" s="4" t="s">
        <v>180</v>
      </c>
      <c r="Q92" s="4" t="s">
        <v>180</v>
      </c>
      <c r="R92" s="4" t="s">
        <v>180</v>
      </c>
      <c r="S92" s="4" t="s">
        <v>180</v>
      </c>
      <c r="T92" s="4" t="s">
        <v>180</v>
      </c>
      <c r="U92" s="4" t="s">
        <v>180</v>
      </c>
      <c r="V92" s="4" t="s">
        <v>180</v>
      </c>
      <c r="W92" s="4" t="s">
        <v>180</v>
      </c>
      <c r="X92" s="4" t="s">
        <v>180</v>
      </c>
      <c r="Y92" s="4" t="s">
        <v>180</v>
      </c>
      <c r="Z92" s="4" t="s">
        <v>180</v>
      </c>
      <c r="AA92" s="4" t="s">
        <v>180</v>
      </c>
      <c r="AB92" s="4" t="s">
        <v>180</v>
      </c>
      <c r="AC92" s="4" t="s">
        <v>180</v>
      </c>
      <c r="AD92" s="4" t="s">
        <v>180</v>
      </c>
      <c r="AE92" s="4" t="s">
        <v>180</v>
      </c>
      <c r="AF92" s="4" t="s">
        <v>180</v>
      </c>
      <c r="AG92" s="4" t="s">
        <v>180</v>
      </c>
      <c r="AH92" s="4" t="s">
        <v>180</v>
      </c>
      <c r="AI92" s="4" t="s">
        <v>180</v>
      </c>
      <c r="AJ92" s="4" t="s">
        <v>180</v>
      </c>
      <c r="AK92" s="4" t="s">
        <v>180</v>
      </c>
      <c r="AL92" s="4" t="s">
        <v>180</v>
      </c>
      <c r="AM92" s="4" t="s">
        <v>180</v>
      </c>
      <c r="AN92" s="4" t="s">
        <v>180</v>
      </c>
      <c r="AO92" s="4" t="s">
        <v>180</v>
      </c>
      <c r="AP92" s="4" t="s">
        <v>180</v>
      </c>
      <c r="AQ92" s="4" t="s">
        <v>180</v>
      </c>
      <c r="AR92" s="4" t="s">
        <v>180</v>
      </c>
      <c r="AS92" s="4" t="s">
        <v>180</v>
      </c>
      <c r="AT92" s="4" t="s">
        <v>180</v>
      </c>
      <c r="AU92" s="4" t="s">
        <v>180</v>
      </c>
      <c r="AV92" s="4" t="s">
        <v>180</v>
      </c>
      <c r="AW92" s="4" t="s">
        <v>180</v>
      </c>
      <c r="AX92" s="4" t="s">
        <v>180</v>
      </c>
      <c r="AY92" s="4" t="s">
        <v>180</v>
      </c>
      <c r="AZ92" s="4" t="s">
        <v>180</v>
      </c>
      <c r="BA92" s="4" t="s">
        <v>180</v>
      </c>
      <c r="BB92" s="4" t="s">
        <v>180</v>
      </c>
      <c r="BC92" s="4" t="s">
        <v>180</v>
      </c>
      <c r="BD92" s="4" t="s">
        <v>180</v>
      </c>
      <c r="BE92" s="4" t="s">
        <v>180</v>
      </c>
      <c r="BF92" s="4" t="s">
        <v>180</v>
      </c>
      <c r="BG92" s="4" t="s">
        <v>180</v>
      </c>
      <c r="BH92" s="4" t="s">
        <v>180</v>
      </c>
      <c r="BI92" s="4" t="s">
        <v>180</v>
      </c>
      <c r="BJ92" s="4" t="s">
        <v>180</v>
      </c>
      <c r="BK92" s="4" t="s">
        <v>180</v>
      </c>
      <c r="BL92" s="4">
        <f>G92+H92+I92+J92+K92+L92+M92+N92+O92</f>
        <v>0.18360879629629631</v>
      </c>
    </row>
    <row r="93" spans="1:64" x14ac:dyDescent="0.25">
      <c r="A93" s="5" t="s">
        <v>2924</v>
      </c>
      <c r="B93" s="5"/>
      <c r="C93" s="5"/>
      <c r="D93" s="5"/>
      <c r="E93" s="3"/>
      <c r="F93" s="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1">
        <v>36</v>
      </c>
      <c r="B94" s="1">
        <v>1</v>
      </c>
      <c r="C94" s="2">
        <v>15</v>
      </c>
      <c r="D94" s="3" t="s">
        <v>2925</v>
      </c>
      <c r="E94" s="3" t="s">
        <v>512</v>
      </c>
      <c r="F94" s="1">
        <v>39</v>
      </c>
      <c r="G94" s="4" t="s">
        <v>2926</v>
      </c>
      <c r="H94" s="4" t="s">
        <v>2927</v>
      </c>
      <c r="I94" s="4" t="s">
        <v>1244</v>
      </c>
      <c r="J94" s="4" t="s">
        <v>2928</v>
      </c>
      <c r="K94" s="4" t="s">
        <v>1148</v>
      </c>
      <c r="L94" s="4" t="s">
        <v>1286</v>
      </c>
      <c r="M94" s="4" t="s">
        <v>1032</v>
      </c>
      <c r="N94" s="4" t="s">
        <v>2929</v>
      </c>
      <c r="O94" s="4" t="s">
        <v>2930</v>
      </c>
      <c r="P94" s="4" t="s">
        <v>2931</v>
      </c>
      <c r="Q94" s="4" t="s">
        <v>1738</v>
      </c>
      <c r="R94" s="4" t="s">
        <v>2932</v>
      </c>
      <c r="S94" s="4" t="s">
        <v>2933</v>
      </c>
      <c r="T94" s="4" t="s">
        <v>2005</v>
      </c>
      <c r="U94" s="4" t="s">
        <v>1877</v>
      </c>
      <c r="V94" s="4" t="s">
        <v>2934</v>
      </c>
      <c r="W94" s="4" t="s">
        <v>2935</v>
      </c>
      <c r="X94" s="4" t="s">
        <v>2936</v>
      </c>
      <c r="Y94" s="4" t="s">
        <v>2937</v>
      </c>
      <c r="Z94" s="4" t="s">
        <v>2938</v>
      </c>
      <c r="AA94" s="4" t="s">
        <v>2939</v>
      </c>
      <c r="AB94" s="4" t="s">
        <v>2940</v>
      </c>
      <c r="AC94" s="4" t="s">
        <v>2941</v>
      </c>
      <c r="AD94" s="4" t="s">
        <v>2942</v>
      </c>
      <c r="AE94" s="4" t="s">
        <v>1943</v>
      </c>
      <c r="AF94" s="4" t="s">
        <v>2943</v>
      </c>
      <c r="AG94" s="4" t="s">
        <v>2944</v>
      </c>
      <c r="AH94" s="4" t="s">
        <v>2945</v>
      </c>
      <c r="AI94" s="4" t="s">
        <v>2946</v>
      </c>
      <c r="AJ94" s="4" t="s">
        <v>2947</v>
      </c>
      <c r="AK94" s="4" t="s">
        <v>2948</v>
      </c>
      <c r="AL94" s="4" t="s">
        <v>2949</v>
      </c>
      <c r="AM94" s="4" t="s">
        <v>2950</v>
      </c>
      <c r="AN94" s="4" t="s">
        <v>2951</v>
      </c>
      <c r="AO94" s="4" t="s">
        <v>2952</v>
      </c>
      <c r="AP94" s="4" t="s">
        <v>2953</v>
      </c>
      <c r="AQ94" s="4" t="s">
        <v>2954</v>
      </c>
      <c r="AR94" s="4" t="s">
        <v>2955</v>
      </c>
      <c r="AS94" s="4" t="s">
        <v>2956</v>
      </c>
      <c r="AT94" s="4" t="s">
        <v>180</v>
      </c>
      <c r="AU94" s="4" t="s">
        <v>180</v>
      </c>
      <c r="AV94" s="4" t="s">
        <v>180</v>
      </c>
      <c r="AW94" s="4" t="s">
        <v>180</v>
      </c>
      <c r="AX94" s="4" t="s">
        <v>180</v>
      </c>
      <c r="AY94" s="4" t="s">
        <v>180</v>
      </c>
      <c r="AZ94" s="4" t="s">
        <v>180</v>
      </c>
      <c r="BA94" s="4" t="s">
        <v>180</v>
      </c>
      <c r="BB94" s="4" t="s">
        <v>180</v>
      </c>
      <c r="BC94" s="4" t="s">
        <v>180</v>
      </c>
      <c r="BD94" s="4" t="s">
        <v>180</v>
      </c>
      <c r="BE94" s="4" t="s">
        <v>180</v>
      </c>
      <c r="BF94" s="4" t="s">
        <v>180</v>
      </c>
      <c r="BG94" s="4" t="s">
        <v>180</v>
      </c>
      <c r="BH94" s="4" t="s">
        <v>180</v>
      </c>
      <c r="BI94" s="4" t="s">
        <v>180</v>
      </c>
      <c r="BJ94" s="4" t="s">
        <v>180</v>
      </c>
      <c r="BK94" s="4" t="s">
        <v>180</v>
      </c>
      <c r="BL94" s="4">
        <f>G94+H94+I94+J94+K94+L94+M94+N94+O94+P94+Q94+R94+S94+T94+U94+V94+W94+X94+Y94+Z94+AA94+AB94+AC94+AD94+AE94+AF94+AG94+AH94+AI94+AJ94+AK94+AL94+AM94+AN94+AO94+AP94+AQ94+AR94+AS94</f>
        <v>1.0051412037037037</v>
      </c>
    </row>
    <row r="95" spans="1:64" x14ac:dyDescent="0.25">
      <c r="A95" s="1">
        <v>45</v>
      </c>
      <c r="B95" s="1">
        <v>2</v>
      </c>
      <c r="C95" s="2">
        <v>20</v>
      </c>
      <c r="D95" s="3" t="s">
        <v>2957</v>
      </c>
      <c r="E95" s="3" t="s">
        <v>627</v>
      </c>
      <c r="F95" s="1">
        <v>36</v>
      </c>
      <c r="G95" s="4" t="s">
        <v>2958</v>
      </c>
      <c r="H95" s="4" t="s">
        <v>1614</v>
      </c>
      <c r="I95" s="4" t="s">
        <v>2890</v>
      </c>
      <c r="J95" s="4" t="s">
        <v>2959</v>
      </c>
      <c r="K95" s="4" t="s">
        <v>2960</v>
      </c>
      <c r="L95" s="4" t="s">
        <v>2961</v>
      </c>
      <c r="M95" s="4" t="s">
        <v>2962</v>
      </c>
      <c r="N95" s="4" t="s">
        <v>2963</v>
      </c>
      <c r="O95" s="4" t="s">
        <v>2964</v>
      </c>
      <c r="P95" s="4" t="s">
        <v>2965</v>
      </c>
      <c r="Q95" s="4" t="s">
        <v>2966</v>
      </c>
      <c r="R95" s="4" t="s">
        <v>2967</v>
      </c>
      <c r="S95" s="4" t="s">
        <v>2593</v>
      </c>
      <c r="T95" s="4" t="s">
        <v>2339</v>
      </c>
      <c r="U95" s="4" t="s">
        <v>1140</v>
      </c>
      <c r="V95" s="4" t="s">
        <v>1248</v>
      </c>
      <c r="W95" s="4" t="s">
        <v>2968</v>
      </c>
      <c r="X95" s="4" t="s">
        <v>2969</v>
      </c>
      <c r="Y95" s="4" t="s">
        <v>2970</v>
      </c>
      <c r="Z95" s="4" t="s">
        <v>2971</v>
      </c>
      <c r="AA95" s="4" t="s">
        <v>2972</v>
      </c>
      <c r="AB95" s="4" t="s">
        <v>2944</v>
      </c>
      <c r="AC95" s="4" t="s">
        <v>1421</v>
      </c>
      <c r="AD95" s="4" t="s">
        <v>2973</v>
      </c>
      <c r="AE95" s="4" t="s">
        <v>2974</v>
      </c>
      <c r="AF95" s="4" t="s">
        <v>2975</v>
      </c>
      <c r="AG95" s="4" t="s">
        <v>2976</v>
      </c>
      <c r="AH95" s="4" t="s">
        <v>2977</v>
      </c>
      <c r="AI95" s="4" t="s">
        <v>2978</v>
      </c>
      <c r="AJ95" s="4" t="s">
        <v>2979</v>
      </c>
      <c r="AK95" s="4" t="s">
        <v>2980</v>
      </c>
      <c r="AL95" s="4" t="s">
        <v>2981</v>
      </c>
      <c r="AM95" s="4" t="s">
        <v>2982</v>
      </c>
      <c r="AN95" s="4" t="s">
        <v>2983</v>
      </c>
      <c r="AO95" s="4" t="s">
        <v>2984</v>
      </c>
      <c r="AP95" s="4" t="s">
        <v>2985</v>
      </c>
      <c r="AQ95" s="4" t="s">
        <v>180</v>
      </c>
      <c r="AR95" s="4" t="s">
        <v>180</v>
      </c>
      <c r="AS95" s="4" t="s">
        <v>180</v>
      </c>
      <c r="AT95" s="4" t="s">
        <v>180</v>
      </c>
      <c r="AU95" s="4" t="s">
        <v>180</v>
      </c>
      <c r="AV95" s="4" t="s">
        <v>180</v>
      </c>
      <c r="AW95" s="4" t="s">
        <v>180</v>
      </c>
      <c r="AX95" s="4" t="s">
        <v>180</v>
      </c>
      <c r="AY95" s="4" t="s">
        <v>180</v>
      </c>
      <c r="AZ95" s="4" t="s">
        <v>180</v>
      </c>
      <c r="BA95" s="4" t="s">
        <v>180</v>
      </c>
      <c r="BB95" s="4" t="s">
        <v>180</v>
      </c>
      <c r="BC95" s="4" t="s">
        <v>180</v>
      </c>
      <c r="BD95" s="4" t="s">
        <v>180</v>
      </c>
      <c r="BE95" s="4" t="s">
        <v>180</v>
      </c>
      <c r="BF95" s="4" t="s">
        <v>180</v>
      </c>
      <c r="BG95" s="4" t="s">
        <v>180</v>
      </c>
      <c r="BH95" s="4" t="s">
        <v>180</v>
      </c>
      <c r="BI95" s="4" t="s">
        <v>180</v>
      </c>
      <c r="BJ95" s="4" t="s">
        <v>180</v>
      </c>
      <c r="BK95" s="4" t="s">
        <v>180</v>
      </c>
      <c r="BL95" s="4">
        <f>G95+H95+I95+J95+K95+L95+M95+N95+O95+P95+Q95+R95+S95+T95+U95+V95+W95+X95+Y95+Z95+AA95+AB95+AC95+AD95+AE95+AF95+AG95+AH95+AI95+AJ95+AK95+AL95+AM95+AN95+AO95+AP95</f>
        <v>1.0062499999999999</v>
      </c>
    </row>
    <row r="96" spans="1:64" x14ac:dyDescent="0.25">
      <c r="A96" s="1">
        <v>50</v>
      </c>
      <c r="B96" s="1">
        <v>3</v>
      </c>
      <c r="C96" s="2">
        <v>25</v>
      </c>
      <c r="D96" s="3" t="s">
        <v>2986</v>
      </c>
      <c r="E96" s="3" t="s">
        <v>2070</v>
      </c>
      <c r="F96" s="1">
        <v>34</v>
      </c>
      <c r="G96" s="4" t="s">
        <v>993</v>
      </c>
      <c r="H96" s="4" t="s">
        <v>2987</v>
      </c>
      <c r="I96" s="4" t="s">
        <v>2988</v>
      </c>
      <c r="J96" s="4" t="s">
        <v>2989</v>
      </c>
      <c r="K96" s="4" t="s">
        <v>2990</v>
      </c>
      <c r="L96" s="4" t="s">
        <v>2991</v>
      </c>
      <c r="M96" s="4" t="s">
        <v>2992</v>
      </c>
      <c r="N96" s="4" t="s">
        <v>2993</v>
      </c>
      <c r="O96" s="4" t="s">
        <v>2994</v>
      </c>
      <c r="P96" s="4" t="s">
        <v>2995</v>
      </c>
      <c r="Q96" s="4" t="s">
        <v>2996</v>
      </c>
      <c r="R96" s="4" t="s">
        <v>2997</v>
      </c>
      <c r="S96" s="4" t="s">
        <v>2998</v>
      </c>
      <c r="T96" s="4" t="s">
        <v>2999</v>
      </c>
      <c r="U96" s="4" t="s">
        <v>1985</v>
      </c>
      <c r="V96" s="4" t="s">
        <v>3000</v>
      </c>
      <c r="W96" s="4" t="s">
        <v>3001</v>
      </c>
      <c r="X96" s="4" t="s">
        <v>3002</v>
      </c>
      <c r="Y96" s="4" t="s">
        <v>2637</v>
      </c>
      <c r="Z96" s="4" t="s">
        <v>3003</v>
      </c>
      <c r="AA96" s="4" t="s">
        <v>3004</v>
      </c>
      <c r="AB96" s="4" t="s">
        <v>3005</v>
      </c>
      <c r="AC96" s="4" t="s">
        <v>3006</v>
      </c>
      <c r="AD96" s="4" t="s">
        <v>3007</v>
      </c>
      <c r="AE96" s="4" t="s">
        <v>3008</v>
      </c>
      <c r="AF96" s="4" t="s">
        <v>3009</v>
      </c>
      <c r="AG96" s="4" t="s">
        <v>3010</v>
      </c>
      <c r="AH96" s="4" t="s">
        <v>3011</v>
      </c>
      <c r="AI96" s="4" t="s">
        <v>3012</v>
      </c>
      <c r="AJ96" s="4" t="s">
        <v>3013</v>
      </c>
      <c r="AK96" s="4" t="s">
        <v>3014</v>
      </c>
      <c r="AL96" s="4" t="s">
        <v>3015</v>
      </c>
      <c r="AM96" s="4" t="s">
        <v>3016</v>
      </c>
      <c r="AN96" s="4" t="s">
        <v>3017</v>
      </c>
      <c r="AO96" s="4" t="s">
        <v>180</v>
      </c>
      <c r="AP96" s="4" t="s">
        <v>180</v>
      </c>
      <c r="AQ96" s="4" t="s">
        <v>180</v>
      </c>
      <c r="AR96" s="4" t="s">
        <v>180</v>
      </c>
      <c r="AS96" s="4" t="s">
        <v>180</v>
      </c>
      <c r="AT96" s="4" t="s">
        <v>180</v>
      </c>
      <c r="AU96" s="4" t="s">
        <v>180</v>
      </c>
      <c r="AV96" s="4" t="s">
        <v>180</v>
      </c>
      <c r="AW96" s="4" t="s">
        <v>180</v>
      </c>
      <c r="AX96" s="4" t="s">
        <v>180</v>
      </c>
      <c r="AY96" s="4" t="s">
        <v>180</v>
      </c>
      <c r="AZ96" s="4" t="s">
        <v>180</v>
      </c>
      <c r="BA96" s="4" t="s">
        <v>180</v>
      </c>
      <c r="BB96" s="4" t="s">
        <v>180</v>
      </c>
      <c r="BC96" s="4" t="s">
        <v>180</v>
      </c>
      <c r="BD96" s="4" t="s">
        <v>180</v>
      </c>
      <c r="BE96" s="4" t="s">
        <v>180</v>
      </c>
      <c r="BF96" s="4" t="s">
        <v>180</v>
      </c>
      <c r="BG96" s="4" t="s">
        <v>180</v>
      </c>
      <c r="BH96" s="4" t="s">
        <v>180</v>
      </c>
      <c r="BI96" s="4" t="s">
        <v>180</v>
      </c>
      <c r="BJ96" s="4" t="s">
        <v>180</v>
      </c>
      <c r="BK96" s="4" t="s">
        <v>180</v>
      </c>
      <c r="BL96" s="4">
        <f>G96+H96+I96+J96+K96+L96+M96+N96+O96+P96+Q96+R96+S96+T96+U96+V96+W96+X96+Y96+Z96+AA96+AB96+AC96+AD96+AE96+AF96+AG96+AH96+AI96+AJ96+AK96+AL96+AM96+AN96</f>
        <v>0.99054861111111092</v>
      </c>
    </row>
    <row r="97" spans="1:64" x14ac:dyDescent="0.25">
      <c r="A97" s="1">
        <v>60</v>
      </c>
      <c r="B97" s="1">
        <v>4</v>
      </c>
      <c r="C97" s="2">
        <v>17</v>
      </c>
      <c r="D97" s="3" t="s">
        <v>3018</v>
      </c>
      <c r="E97" s="3" t="s">
        <v>729</v>
      </c>
      <c r="F97" s="1">
        <v>29</v>
      </c>
      <c r="G97" s="4" t="s">
        <v>2887</v>
      </c>
      <c r="H97" s="4" t="s">
        <v>1544</v>
      </c>
      <c r="I97" s="4" t="s">
        <v>3019</v>
      </c>
      <c r="J97" s="4" t="s">
        <v>3020</v>
      </c>
      <c r="K97" s="4" t="s">
        <v>3021</v>
      </c>
      <c r="L97" s="4" t="s">
        <v>3022</v>
      </c>
      <c r="M97" s="4" t="s">
        <v>3023</v>
      </c>
      <c r="N97" s="4" t="s">
        <v>3024</v>
      </c>
      <c r="O97" s="4" t="s">
        <v>3025</v>
      </c>
      <c r="P97" s="4" t="s">
        <v>3026</v>
      </c>
      <c r="Q97" s="4" t="s">
        <v>3027</v>
      </c>
      <c r="R97" s="4" t="s">
        <v>473</v>
      </c>
      <c r="S97" s="4" t="s">
        <v>3028</v>
      </c>
      <c r="T97" s="4" t="s">
        <v>3029</v>
      </c>
      <c r="U97" s="4" t="s">
        <v>3030</v>
      </c>
      <c r="V97" s="4" t="s">
        <v>3031</v>
      </c>
      <c r="W97" s="4" t="s">
        <v>3032</v>
      </c>
      <c r="X97" s="4" t="s">
        <v>3033</v>
      </c>
      <c r="Y97" s="4" t="s">
        <v>3034</v>
      </c>
      <c r="Z97" s="4" t="s">
        <v>3035</v>
      </c>
      <c r="AA97" s="4" t="s">
        <v>3036</v>
      </c>
      <c r="AB97" s="4" t="s">
        <v>3037</v>
      </c>
      <c r="AC97" s="4" t="s">
        <v>3038</v>
      </c>
      <c r="AD97" s="4" t="s">
        <v>3039</v>
      </c>
      <c r="AE97" s="4" t="s">
        <v>3040</v>
      </c>
      <c r="AF97" s="4" t="s">
        <v>3041</v>
      </c>
      <c r="AG97" s="4" t="s">
        <v>3042</v>
      </c>
      <c r="AH97" s="4" t="s">
        <v>3043</v>
      </c>
      <c r="AI97" s="4" t="s">
        <v>3044</v>
      </c>
      <c r="AJ97" s="4" t="s">
        <v>180</v>
      </c>
      <c r="AK97" s="4" t="s">
        <v>180</v>
      </c>
      <c r="AL97" s="4" t="s">
        <v>180</v>
      </c>
      <c r="AM97" s="4" t="s">
        <v>180</v>
      </c>
      <c r="AN97" s="4" t="s">
        <v>180</v>
      </c>
      <c r="AO97" s="4" t="s">
        <v>180</v>
      </c>
      <c r="AP97" s="4" t="s">
        <v>180</v>
      </c>
      <c r="AQ97" s="4" t="s">
        <v>180</v>
      </c>
      <c r="AR97" s="4" t="s">
        <v>180</v>
      </c>
      <c r="AS97" s="4" t="s">
        <v>180</v>
      </c>
      <c r="AT97" s="4" t="s">
        <v>180</v>
      </c>
      <c r="AU97" s="4" t="s">
        <v>180</v>
      </c>
      <c r="AV97" s="4" t="s">
        <v>180</v>
      </c>
      <c r="AW97" s="4" t="s">
        <v>180</v>
      </c>
      <c r="AX97" s="4" t="s">
        <v>180</v>
      </c>
      <c r="AY97" s="4" t="s">
        <v>180</v>
      </c>
      <c r="AZ97" s="4" t="s">
        <v>180</v>
      </c>
      <c r="BA97" s="4" t="s">
        <v>180</v>
      </c>
      <c r="BB97" s="4" t="s">
        <v>180</v>
      </c>
      <c r="BC97" s="4" t="s">
        <v>180</v>
      </c>
      <c r="BD97" s="4" t="s">
        <v>180</v>
      </c>
      <c r="BE97" s="4" t="s">
        <v>180</v>
      </c>
      <c r="BF97" s="4" t="s">
        <v>180</v>
      </c>
      <c r="BG97" s="4" t="s">
        <v>180</v>
      </c>
      <c r="BH97" s="4" t="s">
        <v>180</v>
      </c>
      <c r="BI97" s="4" t="s">
        <v>180</v>
      </c>
      <c r="BJ97" s="4" t="s">
        <v>180</v>
      </c>
      <c r="BK97" s="4" t="s">
        <v>180</v>
      </c>
      <c r="BL97" s="4">
        <f>G97+H97+I97+J97+K97+L97+M97+N97+O97+P97+Q97+R97+S97+T97+U97+V97+W97+X97+Y97+Z97+AA97+AB97+AC97+AD97+AE97+AF97+AG97+AH97+AI97</f>
        <v>1.0044027777777778</v>
      </c>
    </row>
    <row r="98" spans="1:64" x14ac:dyDescent="0.25">
      <c r="A98" s="1">
        <v>62</v>
      </c>
      <c r="B98" s="1">
        <v>5</v>
      </c>
      <c r="C98" s="2">
        <v>16</v>
      </c>
      <c r="D98" s="3" t="s">
        <v>3045</v>
      </c>
      <c r="E98" s="3" t="s">
        <v>729</v>
      </c>
      <c r="F98" s="1">
        <v>29</v>
      </c>
      <c r="G98" s="4" t="s">
        <v>3046</v>
      </c>
      <c r="H98" s="4" t="s">
        <v>134</v>
      </c>
      <c r="I98" s="4" t="s">
        <v>397</v>
      </c>
      <c r="J98" s="4" t="s">
        <v>3047</v>
      </c>
      <c r="K98" s="4" t="s">
        <v>3048</v>
      </c>
      <c r="L98" s="4" t="s">
        <v>3049</v>
      </c>
      <c r="M98" s="4" t="s">
        <v>3050</v>
      </c>
      <c r="N98" s="4" t="s">
        <v>2166</v>
      </c>
      <c r="O98" s="4" t="s">
        <v>3051</v>
      </c>
      <c r="P98" s="4" t="s">
        <v>1752</v>
      </c>
      <c r="Q98" s="4" t="s">
        <v>3052</v>
      </c>
      <c r="R98" s="4" t="s">
        <v>3053</v>
      </c>
      <c r="S98" s="4" t="s">
        <v>3054</v>
      </c>
      <c r="T98" s="4" t="s">
        <v>3055</v>
      </c>
      <c r="U98" s="4" t="s">
        <v>3056</v>
      </c>
      <c r="V98" s="4" t="s">
        <v>3057</v>
      </c>
      <c r="W98" s="4" t="s">
        <v>3058</v>
      </c>
      <c r="X98" s="4" t="s">
        <v>3059</v>
      </c>
      <c r="Y98" s="4" t="s">
        <v>1414</v>
      </c>
      <c r="Z98" s="4" t="s">
        <v>3060</v>
      </c>
      <c r="AA98" s="4" t="s">
        <v>3061</v>
      </c>
      <c r="AB98" s="4" t="s">
        <v>888</v>
      </c>
      <c r="AC98" s="4" t="s">
        <v>3062</v>
      </c>
      <c r="AD98" s="4" t="s">
        <v>3063</v>
      </c>
      <c r="AE98" s="4" t="s">
        <v>3064</v>
      </c>
      <c r="AF98" s="4" t="s">
        <v>3065</v>
      </c>
      <c r="AG98" s="4" t="s">
        <v>3066</v>
      </c>
      <c r="AH98" s="4" t="s">
        <v>3067</v>
      </c>
      <c r="AI98" s="4" t="s">
        <v>3068</v>
      </c>
      <c r="AJ98" s="4" t="s">
        <v>180</v>
      </c>
      <c r="AK98" s="4" t="s">
        <v>180</v>
      </c>
      <c r="AL98" s="4" t="s">
        <v>180</v>
      </c>
      <c r="AM98" s="4" t="s">
        <v>180</v>
      </c>
      <c r="AN98" s="4" t="s">
        <v>180</v>
      </c>
      <c r="AO98" s="4" t="s">
        <v>180</v>
      </c>
      <c r="AP98" s="4" t="s">
        <v>180</v>
      </c>
      <c r="AQ98" s="4" t="s">
        <v>180</v>
      </c>
      <c r="AR98" s="4" t="s">
        <v>180</v>
      </c>
      <c r="AS98" s="4" t="s">
        <v>180</v>
      </c>
      <c r="AT98" s="4" t="s">
        <v>180</v>
      </c>
      <c r="AU98" s="4" t="s">
        <v>180</v>
      </c>
      <c r="AV98" s="4" t="s">
        <v>180</v>
      </c>
      <c r="AW98" s="4" t="s">
        <v>180</v>
      </c>
      <c r="AX98" s="4" t="s">
        <v>180</v>
      </c>
      <c r="AY98" s="4" t="s">
        <v>180</v>
      </c>
      <c r="AZ98" s="4" t="s">
        <v>180</v>
      </c>
      <c r="BA98" s="4" t="s">
        <v>180</v>
      </c>
      <c r="BB98" s="4" t="s">
        <v>180</v>
      </c>
      <c r="BC98" s="4" t="s">
        <v>180</v>
      </c>
      <c r="BD98" s="4" t="s">
        <v>180</v>
      </c>
      <c r="BE98" s="4" t="s">
        <v>180</v>
      </c>
      <c r="BF98" s="4" t="s">
        <v>180</v>
      </c>
      <c r="BG98" s="4" t="s">
        <v>180</v>
      </c>
      <c r="BH98" s="4" t="s">
        <v>180</v>
      </c>
      <c r="BI98" s="4" t="s">
        <v>180</v>
      </c>
      <c r="BJ98" s="4" t="s">
        <v>180</v>
      </c>
      <c r="BK98" s="4" t="s">
        <v>180</v>
      </c>
      <c r="BL98" s="4">
        <f>G98+H98+I98+J98+K98+L98+M98+N98+O98+P98+Q98+R98+S98+T98+U98+V98+W98+X98+Y98+Z98+AA98+AB98+AC98+AD98+AE98+AF98+AG98+AH98+AI98</f>
        <v>1.0047303240740741</v>
      </c>
    </row>
    <row r="99" spans="1:64" x14ac:dyDescent="0.25">
      <c r="A99" s="1">
        <v>70</v>
      </c>
      <c r="B99" s="1">
        <v>6</v>
      </c>
      <c r="C99" s="2">
        <v>22</v>
      </c>
      <c r="D99" s="3" t="s">
        <v>3069</v>
      </c>
      <c r="E99" s="3" t="s">
        <v>785</v>
      </c>
      <c r="F99" s="1">
        <v>26</v>
      </c>
      <c r="G99" s="4" t="s">
        <v>1411</v>
      </c>
      <c r="H99" s="4" t="s">
        <v>3070</v>
      </c>
      <c r="I99" s="4" t="s">
        <v>3071</v>
      </c>
      <c r="J99" s="4" t="s">
        <v>3072</v>
      </c>
      <c r="K99" s="4" t="s">
        <v>3073</v>
      </c>
      <c r="L99" s="4" t="s">
        <v>3074</v>
      </c>
      <c r="M99" s="4" t="s">
        <v>3075</v>
      </c>
      <c r="N99" s="4" t="s">
        <v>3076</v>
      </c>
      <c r="O99" s="4" t="s">
        <v>3077</v>
      </c>
      <c r="P99" s="4" t="s">
        <v>3078</v>
      </c>
      <c r="Q99" s="4" t="s">
        <v>3079</v>
      </c>
      <c r="R99" s="4" t="s">
        <v>2967</v>
      </c>
      <c r="S99" s="4" t="s">
        <v>3080</v>
      </c>
      <c r="T99" s="4" t="s">
        <v>3081</v>
      </c>
      <c r="U99" s="4" t="s">
        <v>3082</v>
      </c>
      <c r="V99" s="4" t="s">
        <v>3083</v>
      </c>
      <c r="W99" s="4" t="s">
        <v>3084</v>
      </c>
      <c r="X99" s="4" t="s">
        <v>3085</v>
      </c>
      <c r="Y99" s="4" t="s">
        <v>3086</v>
      </c>
      <c r="Z99" s="4" t="s">
        <v>3087</v>
      </c>
      <c r="AA99" s="4" t="s">
        <v>3088</v>
      </c>
      <c r="AB99" s="4" t="s">
        <v>3089</v>
      </c>
      <c r="AC99" s="4" t="s">
        <v>3090</v>
      </c>
      <c r="AD99" s="4" t="s">
        <v>3091</v>
      </c>
      <c r="AE99" s="4" t="s">
        <v>3092</v>
      </c>
      <c r="AF99" s="4" t="s">
        <v>3093</v>
      </c>
      <c r="AG99" s="4" t="s">
        <v>180</v>
      </c>
      <c r="AH99" s="4" t="s">
        <v>180</v>
      </c>
      <c r="AI99" s="4" t="s">
        <v>180</v>
      </c>
      <c r="AJ99" s="4" t="s">
        <v>180</v>
      </c>
      <c r="AK99" s="4" t="s">
        <v>180</v>
      </c>
      <c r="AL99" s="4" t="s">
        <v>180</v>
      </c>
      <c r="AM99" s="4" t="s">
        <v>180</v>
      </c>
      <c r="AN99" s="4" t="s">
        <v>180</v>
      </c>
      <c r="AO99" s="4" t="s">
        <v>180</v>
      </c>
      <c r="AP99" s="4" t="s">
        <v>180</v>
      </c>
      <c r="AQ99" s="4" t="s">
        <v>180</v>
      </c>
      <c r="AR99" s="4" t="s">
        <v>180</v>
      </c>
      <c r="AS99" s="4" t="s">
        <v>180</v>
      </c>
      <c r="AT99" s="4" t="s">
        <v>180</v>
      </c>
      <c r="AU99" s="4" t="s">
        <v>180</v>
      </c>
      <c r="AV99" s="4" t="s">
        <v>180</v>
      </c>
      <c r="AW99" s="4" t="s">
        <v>180</v>
      </c>
      <c r="AX99" s="4" t="s">
        <v>180</v>
      </c>
      <c r="AY99" s="4" t="s">
        <v>180</v>
      </c>
      <c r="AZ99" s="4" t="s">
        <v>180</v>
      </c>
      <c r="BA99" s="4" t="s">
        <v>180</v>
      </c>
      <c r="BB99" s="4" t="s">
        <v>180</v>
      </c>
      <c r="BC99" s="4" t="s">
        <v>180</v>
      </c>
      <c r="BD99" s="4" t="s">
        <v>180</v>
      </c>
      <c r="BE99" s="4" t="s">
        <v>180</v>
      </c>
      <c r="BF99" s="4" t="s">
        <v>180</v>
      </c>
      <c r="BG99" s="4" t="s">
        <v>180</v>
      </c>
      <c r="BH99" s="4" t="s">
        <v>180</v>
      </c>
      <c r="BI99" s="4" t="s">
        <v>180</v>
      </c>
      <c r="BJ99" s="4" t="s">
        <v>180</v>
      </c>
      <c r="BK99" s="4" t="s">
        <v>180</v>
      </c>
      <c r="BL99" s="4">
        <f>G99+H99+I99+J99+K99+L99+M99+N99+O99+P99+Q99+R99+S99+T99+U99+V99+W99+X99+Y99+Z99+AA99+AB99+AC99+AD99+AE99+AF99</f>
        <v>1.0049826388888889</v>
      </c>
    </row>
    <row r="100" spans="1:64" x14ac:dyDescent="0.25">
      <c r="A100" s="1">
        <v>73</v>
      </c>
      <c r="B100" s="1">
        <v>7</v>
      </c>
      <c r="C100" s="2">
        <v>21</v>
      </c>
      <c r="D100" s="3" t="s">
        <v>3094</v>
      </c>
      <c r="E100" s="3" t="s">
        <v>3095</v>
      </c>
      <c r="F100" s="1">
        <v>22</v>
      </c>
      <c r="G100" s="4" t="s">
        <v>3096</v>
      </c>
      <c r="H100" s="4" t="s">
        <v>3097</v>
      </c>
      <c r="I100" s="4" t="s">
        <v>3098</v>
      </c>
      <c r="J100" s="4" t="s">
        <v>3099</v>
      </c>
      <c r="K100" s="4" t="s">
        <v>3100</v>
      </c>
      <c r="L100" s="4" t="s">
        <v>3101</v>
      </c>
      <c r="M100" s="4" t="s">
        <v>3102</v>
      </c>
      <c r="N100" s="4" t="s">
        <v>3103</v>
      </c>
      <c r="O100" s="4" t="s">
        <v>2876</v>
      </c>
      <c r="P100" s="4" t="s">
        <v>3104</v>
      </c>
      <c r="Q100" s="4" t="s">
        <v>3105</v>
      </c>
      <c r="R100" s="4" t="s">
        <v>3106</v>
      </c>
      <c r="S100" s="4" t="s">
        <v>3107</v>
      </c>
      <c r="T100" s="4" t="s">
        <v>3108</v>
      </c>
      <c r="U100" s="4" t="s">
        <v>3109</v>
      </c>
      <c r="V100" s="4" t="s">
        <v>3110</v>
      </c>
      <c r="W100" s="4" t="s">
        <v>3111</v>
      </c>
      <c r="X100" s="4" t="s">
        <v>3112</v>
      </c>
      <c r="Y100" s="4" t="s">
        <v>2648</v>
      </c>
      <c r="Z100" s="4" t="s">
        <v>3113</v>
      </c>
      <c r="AA100" s="4" t="s">
        <v>3114</v>
      </c>
      <c r="AB100" s="4" t="s">
        <v>3115</v>
      </c>
      <c r="AC100" s="4" t="s">
        <v>180</v>
      </c>
      <c r="AD100" s="4" t="s">
        <v>180</v>
      </c>
      <c r="AE100" s="4" t="s">
        <v>180</v>
      </c>
      <c r="AF100" s="4" t="s">
        <v>180</v>
      </c>
      <c r="AG100" s="4" t="s">
        <v>180</v>
      </c>
      <c r="AH100" s="4" t="s">
        <v>180</v>
      </c>
      <c r="AI100" s="4" t="s">
        <v>180</v>
      </c>
      <c r="AJ100" s="4" t="s">
        <v>180</v>
      </c>
      <c r="AK100" s="4" t="s">
        <v>180</v>
      </c>
      <c r="AL100" s="4" t="s">
        <v>180</v>
      </c>
      <c r="AM100" s="4" t="s">
        <v>180</v>
      </c>
      <c r="AN100" s="4" t="s">
        <v>180</v>
      </c>
      <c r="AO100" s="4" t="s">
        <v>180</v>
      </c>
      <c r="AP100" s="4" t="s">
        <v>180</v>
      </c>
      <c r="AQ100" s="4" t="s">
        <v>180</v>
      </c>
      <c r="AR100" s="4" t="s">
        <v>180</v>
      </c>
      <c r="AS100" s="4" t="s">
        <v>180</v>
      </c>
      <c r="AT100" s="4" t="s">
        <v>180</v>
      </c>
      <c r="AU100" s="4" t="s">
        <v>180</v>
      </c>
      <c r="AV100" s="4" t="s">
        <v>180</v>
      </c>
      <c r="AW100" s="4" t="s">
        <v>180</v>
      </c>
      <c r="AX100" s="4" t="s">
        <v>180</v>
      </c>
      <c r="AY100" s="4" t="s">
        <v>180</v>
      </c>
      <c r="AZ100" s="4" t="s">
        <v>180</v>
      </c>
      <c r="BA100" s="4" t="s">
        <v>180</v>
      </c>
      <c r="BB100" s="4" t="s">
        <v>180</v>
      </c>
      <c r="BC100" s="4" t="s">
        <v>180</v>
      </c>
      <c r="BD100" s="4" t="s">
        <v>180</v>
      </c>
      <c r="BE100" s="4" t="s">
        <v>180</v>
      </c>
      <c r="BF100" s="4" t="s">
        <v>180</v>
      </c>
      <c r="BG100" s="4" t="s">
        <v>180</v>
      </c>
      <c r="BH100" s="4" t="s">
        <v>180</v>
      </c>
      <c r="BI100" s="4" t="s">
        <v>180</v>
      </c>
      <c r="BJ100" s="4" t="s">
        <v>180</v>
      </c>
      <c r="BK100" s="4" t="s">
        <v>180</v>
      </c>
      <c r="BL100" s="4">
        <f>G100+H100+I100+J100+K100+L100+M100+N100+O100+P100+Q100+R100+S100+T100+U100+V100+W100+X100+Y100+Z100+AA100+AB100</f>
        <v>1.0032638888888887</v>
      </c>
    </row>
    <row r="101" spans="1:64" x14ac:dyDescent="0.25">
      <c r="A101" s="1">
        <v>79</v>
      </c>
      <c r="B101" s="1">
        <v>8</v>
      </c>
      <c r="C101" s="2">
        <v>30</v>
      </c>
      <c r="D101" s="3" t="s">
        <v>3116</v>
      </c>
      <c r="E101" s="3" t="s">
        <v>2467</v>
      </c>
      <c r="F101" s="1">
        <v>18</v>
      </c>
      <c r="G101" s="4" t="s">
        <v>1507</v>
      </c>
      <c r="H101" s="4" t="s">
        <v>3117</v>
      </c>
      <c r="I101" s="4" t="s">
        <v>3118</v>
      </c>
      <c r="J101" s="4" t="s">
        <v>3119</v>
      </c>
      <c r="K101" s="4" t="s">
        <v>3120</v>
      </c>
      <c r="L101" s="4" t="s">
        <v>3121</v>
      </c>
      <c r="M101" s="4" t="s">
        <v>2044</v>
      </c>
      <c r="N101" s="4" t="s">
        <v>3122</v>
      </c>
      <c r="O101" s="4" t="s">
        <v>3123</v>
      </c>
      <c r="P101" s="4" t="s">
        <v>3124</v>
      </c>
      <c r="Q101" s="4" t="s">
        <v>2014</v>
      </c>
      <c r="R101" s="4" t="s">
        <v>3125</v>
      </c>
      <c r="S101" s="4" t="s">
        <v>3126</v>
      </c>
      <c r="T101" s="4" t="s">
        <v>3127</v>
      </c>
      <c r="U101" s="4" t="s">
        <v>3128</v>
      </c>
      <c r="V101" s="4" t="s">
        <v>3129</v>
      </c>
      <c r="W101" s="4" t="s">
        <v>3130</v>
      </c>
      <c r="X101" s="4" t="s">
        <v>3131</v>
      </c>
      <c r="Y101" s="4" t="s">
        <v>180</v>
      </c>
      <c r="Z101" s="4" t="s">
        <v>180</v>
      </c>
      <c r="AA101" s="4" t="s">
        <v>180</v>
      </c>
      <c r="AB101" s="4" t="s">
        <v>180</v>
      </c>
      <c r="AC101" s="4" t="s">
        <v>180</v>
      </c>
      <c r="AD101" s="4" t="s">
        <v>180</v>
      </c>
      <c r="AE101" s="4" t="s">
        <v>180</v>
      </c>
      <c r="AF101" s="4" t="s">
        <v>180</v>
      </c>
      <c r="AG101" s="4" t="s">
        <v>180</v>
      </c>
      <c r="AH101" s="4" t="s">
        <v>180</v>
      </c>
      <c r="AI101" s="4" t="s">
        <v>180</v>
      </c>
      <c r="AJ101" s="4" t="s">
        <v>180</v>
      </c>
      <c r="AK101" s="4" t="s">
        <v>180</v>
      </c>
      <c r="AL101" s="4" t="s">
        <v>180</v>
      </c>
      <c r="AM101" s="4" t="s">
        <v>180</v>
      </c>
      <c r="AN101" s="4" t="s">
        <v>180</v>
      </c>
      <c r="AO101" s="4" t="s">
        <v>180</v>
      </c>
      <c r="AP101" s="4" t="s">
        <v>180</v>
      </c>
      <c r="AQ101" s="4" t="s">
        <v>180</v>
      </c>
      <c r="AR101" s="4" t="s">
        <v>180</v>
      </c>
      <c r="AS101" s="4" t="s">
        <v>180</v>
      </c>
      <c r="AT101" s="4" t="s">
        <v>180</v>
      </c>
      <c r="AU101" s="4" t="s">
        <v>180</v>
      </c>
      <c r="AV101" s="4" t="s">
        <v>180</v>
      </c>
      <c r="AW101" s="4" t="s">
        <v>180</v>
      </c>
      <c r="AX101" s="4" t="s">
        <v>180</v>
      </c>
      <c r="AY101" s="4" t="s">
        <v>180</v>
      </c>
      <c r="AZ101" s="4" t="s">
        <v>180</v>
      </c>
      <c r="BA101" s="4" t="s">
        <v>180</v>
      </c>
      <c r="BB101" s="4" t="s">
        <v>180</v>
      </c>
      <c r="BC101" s="4" t="s">
        <v>180</v>
      </c>
      <c r="BD101" s="4" t="s">
        <v>180</v>
      </c>
      <c r="BE101" s="4" t="s">
        <v>180</v>
      </c>
      <c r="BF101" s="4" t="s">
        <v>180</v>
      </c>
      <c r="BG101" s="4" t="s">
        <v>180</v>
      </c>
      <c r="BH101" s="4" t="s">
        <v>180</v>
      </c>
      <c r="BI101" s="4" t="s">
        <v>180</v>
      </c>
      <c r="BJ101" s="4" t="s">
        <v>180</v>
      </c>
      <c r="BK101" s="4" t="s">
        <v>180</v>
      </c>
      <c r="BL101" s="4">
        <f>G101+H101+I101+J101+K101+L101+M101+N101+O101+P101+Q101+R101+S101+T101+U101+V101+W101+X101</f>
        <v>0.98966550925925911</v>
      </c>
    </row>
    <row r="102" spans="1:64" x14ac:dyDescent="0.25">
      <c r="A102" s="1">
        <v>80</v>
      </c>
      <c r="B102" s="1">
        <v>9</v>
      </c>
      <c r="C102" s="2">
        <v>23</v>
      </c>
      <c r="D102" s="3" t="s">
        <v>3132</v>
      </c>
      <c r="E102" s="3" t="s">
        <v>2467</v>
      </c>
      <c r="F102" s="1">
        <v>18</v>
      </c>
      <c r="G102" s="4" t="s">
        <v>3133</v>
      </c>
      <c r="H102" s="4" t="s">
        <v>3134</v>
      </c>
      <c r="I102" s="4" t="s">
        <v>3135</v>
      </c>
      <c r="J102" s="4" t="s">
        <v>3136</v>
      </c>
      <c r="K102" s="4" t="s">
        <v>3137</v>
      </c>
      <c r="L102" s="4" t="s">
        <v>3138</v>
      </c>
      <c r="M102" s="4" t="s">
        <v>1786</v>
      </c>
      <c r="N102" s="4" t="s">
        <v>3139</v>
      </c>
      <c r="O102" s="4" t="s">
        <v>3140</v>
      </c>
      <c r="P102" s="4" t="s">
        <v>3141</v>
      </c>
      <c r="Q102" s="4" t="s">
        <v>3142</v>
      </c>
      <c r="R102" s="4" t="s">
        <v>3143</v>
      </c>
      <c r="S102" s="4" t="s">
        <v>3144</v>
      </c>
      <c r="T102" s="4" t="s">
        <v>3145</v>
      </c>
      <c r="U102" s="4" t="s">
        <v>3146</v>
      </c>
      <c r="V102" s="4" t="s">
        <v>3147</v>
      </c>
      <c r="W102" s="4" t="s">
        <v>3148</v>
      </c>
      <c r="X102" s="4" t="s">
        <v>3149</v>
      </c>
      <c r="Y102" s="4" t="s">
        <v>180</v>
      </c>
      <c r="Z102" s="4" t="s">
        <v>180</v>
      </c>
      <c r="AA102" s="4" t="s">
        <v>180</v>
      </c>
      <c r="AB102" s="4" t="s">
        <v>180</v>
      </c>
      <c r="AC102" s="4" t="s">
        <v>180</v>
      </c>
      <c r="AD102" s="4" t="s">
        <v>180</v>
      </c>
      <c r="AE102" s="4" t="s">
        <v>180</v>
      </c>
      <c r="AF102" s="4" t="s">
        <v>180</v>
      </c>
      <c r="AG102" s="4" t="s">
        <v>180</v>
      </c>
      <c r="AH102" s="4" t="s">
        <v>180</v>
      </c>
      <c r="AI102" s="4" t="s">
        <v>180</v>
      </c>
      <c r="AJ102" s="4" t="s">
        <v>180</v>
      </c>
      <c r="AK102" s="4" t="s">
        <v>180</v>
      </c>
      <c r="AL102" s="4" t="s">
        <v>180</v>
      </c>
      <c r="AM102" s="4" t="s">
        <v>180</v>
      </c>
      <c r="AN102" s="4" t="s">
        <v>180</v>
      </c>
      <c r="AO102" s="4" t="s">
        <v>180</v>
      </c>
      <c r="AP102" s="4" t="s">
        <v>180</v>
      </c>
      <c r="AQ102" s="4" t="s">
        <v>180</v>
      </c>
      <c r="AR102" s="4" t="s">
        <v>180</v>
      </c>
      <c r="AS102" s="4" t="s">
        <v>180</v>
      </c>
      <c r="AT102" s="4" t="s">
        <v>180</v>
      </c>
      <c r="AU102" s="4" t="s">
        <v>180</v>
      </c>
      <c r="AV102" s="4" t="s">
        <v>180</v>
      </c>
      <c r="AW102" s="4" t="s">
        <v>180</v>
      </c>
      <c r="AX102" s="4" t="s">
        <v>180</v>
      </c>
      <c r="AY102" s="4" t="s">
        <v>180</v>
      </c>
      <c r="AZ102" s="4" t="s">
        <v>180</v>
      </c>
      <c r="BA102" s="4" t="s">
        <v>180</v>
      </c>
      <c r="BB102" s="4" t="s">
        <v>180</v>
      </c>
      <c r="BC102" s="4" t="s">
        <v>180</v>
      </c>
      <c r="BD102" s="4" t="s">
        <v>180</v>
      </c>
      <c r="BE102" s="4" t="s">
        <v>180</v>
      </c>
      <c r="BF102" s="4" t="s">
        <v>180</v>
      </c>
      <c r="BG102" s="4" t="s">
        <v>180</v>
      </c>
      <c r="BH102" s="4" t="s">
        <v>180</v>
      </c>
      <c r="BI102" s="4" t="s">
        <v>180</v>
      </c>
      <c r="BJ102" s="4" t="s">
        <v>180</v>
      </c>
      <c r="BK102" s="4" t="s">
        <v>180</v>
      </c>
      <c r="BL102" s="4">
        <f>G102+H102+I102+J102+K102+L102+M102+N102+O102+P102+Q102+R102+S102+T102+U102+V102+W102+X102</f>
        <v>1.0068634259259259</v>
      </c>
    </row>
    <row r="103" spans="1:64" x14ac:dyDescent="0.25">
      <c r="A103" s="1">
        <v>86</v>
      </c>
      <c r="B103" s="1">
        <v>10</v>
      </c>
      <c r="C103" s="2">
        <v>24</v>
      </c>
      <c r="D103" s="3" t="s">
        <v>3150</v>
      </c>
      <c r="E103" s="3" t="s">
        <v>2539</v>
      </c>
      <c r="F103" s="1">
        <v>14</v>
      </c>
      <c r="G103" s="4" t="s">
        <v>3151</v>
      </c>
      <c r="H103" s="4" t="s">
        <v>3152</v>
      </c>
      <c r="I103" s="4" t="s">
        <v>3153</v>
      </c>
      <c r="J103" s="4" t="s">
        <v>3154</v>
      </c>
      <c r="K103" s="4" t="s">
        <v>3155</v>
      </c>
      <c r="L103" s="4" t="s">
        <v>3156</v>
      </c>
      <c r="M103" s="4" t="s">
        <v>3157</v>
      </c>
      <c r="N103" s="4" t="s">
        <v>3158</v>
      </c>
      <c r="O103" s="4" t="s">
        <v>3159</v>
      </c>
      <c r="P103" s="4" t="s">
        <v>3160</v>
      </c>
      <c r="Q103" s="4" t="s">
        <v>3161</v>
      </c>
      <c r="R103" s="4" t="s">
        <v>3162</v>
      </c>
      <c r="S103" s="4" t="s">
        <v>3163</v>
      </c>
      <c r="T103" s="4" t="s">
        <v>3164</v>
      </c>
      <c r="U103" s="4" t="s">
        <v>180</v>
      </c>
      <c r="V103" s="4" t="s">
        <v>180</v>
      </c>
      <c r="W103" s="4" t="s">
        <v>180</v>
      </c>
      <c r="X103" s="4" t="s">
        <v>180</v>
      </c>
      <c r="Y103" s="4" t="s">
        <v>180</v>
      </c>
      <c r="Z103" s="4" t="s">
        <v>180</v>
      </c>
      <c r="AA103" s="4" t="s">
        <v>180</v>
      </c>
      <c r="AB103" s="4" t="s">
        <v>180</v>
      </c>
      <c r="AC103" s="4" t="s">
        <v>180</v>
      </c>
      <c r="AD103" s="4" t="s">
        <v>180</v>
      </c>
      <c r="AE103" s="4" t="s">
        <v>180</v>
      </c>
      <c r="AF103" s="4" t="s">
        <v>180</v>
      </c>
      <c r="AG103" s="4" t="s">
        <v>180</v>
      </c>
      <c r="AH103" s="4" t="s">
        <v>180</v>
      </c>
      <c r="AI103" s="4" t="s">
        <v>180</v>
      </c>
      <c r="AJ103" s="4" t="s">
        <v>180</v>
      </c>
      <c r="AK103" s="4" t="s">
        <v>180</v>
      </c>
      <c r="AL103" s="4" t="s">
        <v>180</v>
      </c>
      <c r="AM103" s="4" t="s">
        <v>180</v>
      </c>
      <c r="AN103" s="4" t="s">
        <v>180</v>
      </c>
      <c r="AO103" s="4" t="s">
        <v>180</v>
      </c>
      <c r="AP103" s="4" t="s">
        <v>180</v>
      </c>
      <c r="AQ103" s="4" t="s">
        <v>180</v>
      </c>
      <c r="AR103" s="4" t="s">
        <v>180</v>
      </c>
      <c r="AS103" s="4" t="s">
        <v>180</v>
      </c>
      <c r="AT103" s="4" t="s">
        <v>180</v>
      </c>
      <c r="AU103" s="4" t="s">
        <v>180</v>
      </c>
      <c r="AV103" s="4" t="s">
        <v>180</v>
      </c>
      <c r="AW103" s="4" t="s">
        <v>180</v>
      </c>
      <c r="AX103" s="4" t="s">
        <v>180</v>
      </c>
      <c r="AY103" s="4" t="s">
        <v>180</v>
      </c>
      <c r="AZ103" s="4" t="s">
        <v>180</v>
      </c>
      <c r="BA103" s="4" t="s">
        <v>180</v>
      </c>
      <c r="BB103" s="4" t="s">
        <v>180</v>
      </c>
      <c r="BC103" s="4" t="s">
        <v>180</v>
      </c>
      <c r="BD103" s="4" t="s">
        <v>180</v>
      </c>
      <c r="BE103" s="4" t="s">
        <v>180</v>
      </c>
      <c r="BF103" s="4" t="s">
        <v>180</v>
      </c>
      <c r="BG103" s="4" t="s">
        <v>180</v>
      </c>
      <c r="BH103" s="4" t="s">
        <v>180</v>
      </c>
      <c r="BI103" s="4" t="s">
        <v>180</v>
      </c>
      <c r="BJ103" s="4" t="s">
        <v>180</v>
      </c>
      <c r="BK103" s="4" t="s">
        <v>180</v>
      </c>
      <c r="BL103" s="4">
        <f>G103+H103+I103+J103+K103+L103+M103+N103+O103+P103+Q103+R103+S103+T103</f>
        <v>1.0132731481481483</v>
      </c>
    </row>
    <row r="104" spans="1:64" x14ac:dyDescent="0.25">
      <c r="A104" s="1">
        <v>91</v>
      </c>
      <c r="B104" s="1">
        <v>11</v>
      </c>
      <c r="C104" s="2">
        <v>19</v>
      </c>
      <c r="D104" s="3" t="s">
        <v>3165</v>
      </c>
      <c r="E104" s="3" t="s">
        <v>2579</v>
      </c>
      <c r="F104" s="1">
        <v>11</v>
      </c>
      <c r="G104" s="4" t="s">
        <v>3166</v>
      </c>
      <c r="H104" s="4" t="s">
        <v>3167</v>
      </c>
      <c r="I104" s="4" t="s">
        <v>3168</v>
      </c>
      <c r="J104" s="4" t="s">
        <v>3169</v>
      </c>
      <c r="K104" s="4" t="s">
        <v>1690</v>
      </c>
      <c r="L104" s="4" t="s">
        <v>3170</v>
      </c>
      <c r="M104" s="4" t="s">
        <v>3171</v>
      </c>
      <c r="N104" s="4" t="s">
        <v>3172</v>
      </c>
      <c r="O104" s="4" t="s">
        <v>3173</v>
      </c>
      <c r="P104" s="4" t="s">
        <v>3174</v>
      </c>
      <c r="Q104" s="4" t="s">
        <v>3175</v>
      </c>
      <c r="R104" s="4" t="s">
        <v>180</v>
      </c>
      <c r="S104" s="4" t="s">
        <v>180</v>
      </c>
      <c r="T104" s="4" t="s">
        <v>180</v>
      </c>
      <c r="U104" s="4" t="s">
        <v>180</v>
      </c>
      <c r="V104" s="4" t="s">
        <v>180</v>
      </c>
      <c r="W104" s="4" t="s">
        <v>180</v>
      </c>
      <c r="X104" s="4" t="s">
        <v>180</v>
      </c>
      <c r="Y104" s="4" t="s">
        <v>180</v>
      </c>
      <c r="Z104" s="4" t="s">
        <v>180</v>
      </c>
      <c r="AA104" s="4" t="s">
        <v>180</v>
      </c>
      <c r="AB104" s="4" t="s">
        <v>180</v>
      </c>
      <c r="AC104" s="4" t="s">
        <v>180</v>
      </c>
      <c r="AD104" s="4" t="s">
        <v>180</v>
      </c>
      <c r="AE104" s="4" t="s">
        <v>180</v>
      </c>
      <c r="AF104" s="4" t="s">
        <v>180</v>
      </c>
      <c r="AG104" s="4" t="s">
        <v>180</v>
      </c>
      <c r="AH104" s="4" t="s">
        <v>180</v>
      </c>
      <c r="AI104" s="4" t="s">
        <v>180</v>
      </c>
      <c r="AJ104" s="4" t="s">
        <v>180</v>
      </c>
      <c r="AK104" s="4" t="s">
        <v>180</v>
      </c>
      <c r="AL104" s="4" t="s">
        <v>180</v>
      </c>
      <c r="AM104" s="4" t="s">
        <v>180</v>
      </c>
      <c r="AN104" s="4" t="s">
        <v>180</v>
      </c>
      <c r="AO104" s="4" t="s">
        <v>180</v>
      </c>
      <c r="AP104" s="4" t="s">
        <v>180</v>
      </c>
      <c r="AQ104" s="4" t="s">
        <v>180</v>
      </c>
      <c r="AR104" s="4" t="s">
        <v>180</v>
      </c>
      <c r="AS104" s="4" t="s">
        <v>180</v>
      </c>
      <c r="AT104" s="4" t="s">
        <v>180</v>
      </c>
      <c r="AU104" s="4" t="s">
        <v>180</v>
      </c>
      <c r="AV104" s="4" t="s">
        <v>180</v>
      </c>
      <c r="AW104" s="4" t="s">
        <v>180</v>
      </c>
      <c r="AX104" s="4" t="s">
        <v>180</v>
      </c>
      <c r="AY104" s="4" t="s">
        <v>180</v>
      </c>
      <c r="AZ104" s="4" t="s">
        <v>180</v>
      </c>
      <c r="BA104" s="4" t="s">
        <v>180</v>
      </c>
      <c r="BB104" s="4" t="s">
        <v>180</v>
      </c>
      <c r="BC104" s="4" t="s">
        <v>180</v>
      </c>
      <c r="BD104" s="4" t="s">
        <v>180</v>
      </c>
      <c r="BE104" s="4" t="s">
        <v>180</v>
      </c>
      <c r="BF104" s="4" t="s">
        <v>180</v>
      </c>
      <c r="BG104" s="4" t="s">
        <v>180</v>
      </c>
      <c r="BH104" s="4" t="s">
        <v>180</v>
      </c>
      <c r="BI104" s="4" t="s">
        <v>180</v>
      </c>
      <c r="BJ104" s="4" t="s">
        <v>180</v>
      </c>
      <c r="BK104" s="4" t="s">
        <v>180</v>
      </c>
      <c r="BL104" s="4">
        <f>G104+H104+I104+J104+K104+L104+M104+N104+O104+P104+Q104</f>
        <v>1.0164849537037037</v>
      </c>
    </row>
    <row r="105" spans="1:64" x14ac:dyDescent="0.25">
      <c r="A105" s="1">
        <v>94</v>
      </c>
      <c r="B105" s="1">
        <v>12</v>
      </c>
      <c r="C105" s="1">
        <v>32</v>
      </c>
      <c r="D105" s="8" t="s">
        <v>3176</v>
      </c>
      <c r="E105" s="3" t="s">
        <v>3177</v>
      </c>
      <c r="F105" s="1">
        <v>2</v>
      </c>
      <c r="G105" s="4" t="s">
        <v>3178</v>
      </c>
      <c r="H105" s="4" t="s">
        <v>3179</v>
      </c>
      <c r="I105" s="4" t="s">
        <v>180</v>
      </c>
      <c r="J105" s="4" t="s">
        <v>180</v>
      </c>
      <c r="K105" s="4" t="s">
        <v>180</v>
      </c>
      <c r="L105" s="4" t="s">
        <v>180</v>
      </c>
      <c r="M105" s="4" t="s">
        <v>180</v>
      </c>
      <c r="N105" s="4" t="s">
        <v>180</v>
      </c>
      <c r="O105" s="4" t="s">
        <v>180</v>
      </c>
      <c r="P105" s="4" t="s">
        <v>180</v>
      </c>
      <c r="Q105" s="4" t="s">
        <v>180</v>
      </c>
      <c r="R105" s="4" t="s">
        <v>180</v>
      </c>
      <c r="S105" s="4" t="s">
        <v>180</v>
      </c>
      <c r="T105" s="4" t="s">
        <v>180</v>
      </c>
      <c r="U105" s="4" t="s">
        <v>180</v>
      </c>
      <c r="V105" s="4" t="s">
        <v>180</v>
      </c>
      <c r="W105" s="4" t="s">
        <v>180</v>
      </c>
      <c r="X105" s="4" t="s">
        <v>180</v>
      </c>
      <c r="Y105" s="4" t="s">
        <v>180</v>
      </c>
      <c r="Z105" s="4" t="s">
        <v>180</v>
      </c>
      <c r="AA105" s="4" t="s">
        <v>180</v>
      </c>
      <c r="AB105" s="4" t="s">
        <v>180</v>
      </c>
      <c r="AC105" s="4" t="s">
        <v>180</v>
      </c>
      <c r="AD105" s="4" t="s">
        <v>180</v>
      </c>
      <c r="AE105" s="4" t="s">
        <v>180</v>
      </c>
      <c r="AF105" s="4" t="s">
        <v>180</v>
      </c>
      <c r="AG105" s="4" t="s">
        <v>180</v>
      </c>
      <c r="AH105" s="4" t="s">
        <v>180</v>
      </c>
      <c r="AI105" s="4" t="s">
        <v>180</v>
      </c>
      <c r="AJ105" s="4" t="s">
        <v>180</v>
      </c>
      <c r="AK105" s="4" t="s">
        <v>180</v>
      </c>
      <c r="AL105" s="4" t="s">
        <v>180</v>
      </c>
      <c r="AM105" s="4" t="s">
        <v>180</v>
      </c>
      <c r="AN105" s="4" t="s">
        <v>180</v>
      </c>
      <c r="AO105" s="4" t="s">
        <v>180</v>
      </c>
      <c r="AP105" s="4" t="s">
        <v>180</v>
      </c>
      <c r="AQ105" s="4" t="s">
        <v>180</v>
      </c>
      <c r="AR105" s="4" t="s">
        <v>180</v>
      </c>
      <c r="AS105" s="4" t="s">
        <v>180</v>
      </c>
      <c r="AT105" s="4" t="s">
        <v>180</v>
      </c>
      <c r="AU105" s="4" t="s">
        <v>180</v>
      </c>
      <c r="AV105" s="4" t="s">
        <v>180</v>
      </c>
      <c r="AW105" s="4" t="s">
        <v>180</v>
      </c>
      <c r="AX105" s="4" t="s">
        <v>180</v>
      </c>
      <c r="AY105" s="4" t="s">
        <v>180</v>
      </c>
      <c r="AZ105" s="4" t="s">
        <v>180</v>
      </c>
      <c r="BA105" s="4" t="s">
        <v>180</v>
      </c>
      <c r="BB105" s="4" t="s">
        <v>180</v>
      </c>
      <c r="BC105" s="4" t="s">
        <v>180</v>
      </c>
      <c r="BD105" s="4" t="s">
        <v>180</v>
      </c>
      <c r="BE105" s="4" t="s">
        <v>180</v>
      </c>
      <c r="BF105" s="4" t="s">
        <v>180</v>
      </c>
      <c r="BG105" s="4" t="s">
        <v>180</v>
      </c>
      <c r="BH105" s="4" t="s">
        <v>180</v>
      </c>
      <c r="BI105" s="4" t="s">
        <v>180</v>
      </c>
      <c r="BJ105" s="4" t="s">
        <v>180</v>
      </c>
      <c r="BK105" s="4" t="s">
        <v>180</v>
      </c>
      <c r="BL105" s="4">
        <v>0.98759259259259258</v>
      </c>
    </row>
    <row r="106" spans="1:64" x14ac:dyDescent="0.25">
      <c r="A106" s="1" t="s">
        <v>2602</v>
      </c>
      <c r="B106" s="1"/>
      <c r="C106" s="2">
        <v>31</v>
      </c>
      <c r="D106" s="3" t="s">
        <v>3180</v>
      </c>
      <c r="E106" s="3" t="s">
        <v>3181</v>
      </c>
      <c r="F106" s="1">
        <v>25</v>
      </c>
      <c r="G106" s="4" t="s">
        <v>3182</v>
      </c>
      <c r="H106" s="4" t="s">
        <v>3183</v>
      </c>
      <c r="I106" s="4" t="s">
        <v>3184</v>
      </c>
      <c r="J106" s="4" t="s">
        <v>3185</v>
      </c>
      <c r="K106" s="4" t="s">
        <v>3096</v>
      </c>
      <c r="L106" s="4" t="s">
        <v>3186</v>
      </c>
      <c r="M106" s="4" t="s">
        <v>3187</v>
      </c>
      <c r="N106" s="4" t="s">
        <v>3188</v>
      </c>
      <c r="O106" s="4" t="s">
        <v>3189</v>
      </c>
      <c r="P106" s="4" t="s">
        <v>3190</v>
      </c>
      <c r="Q106" s="4" t="s">
        <v>3191</v>
      </c>
      <c r="R106" s="4" t="s">
        <v>3192</v>
      </c>
      <c r="S106" s="4" t="s">
        <v>3193</v>
      </c>
      <c r="T106" s="4" t="s">
        <v>3194</v>
      </c>
      <c r="U106" s="4" t="s">
        <v>481</v>
      </c>
      <c r="V106" s="4" t="s">
        <v>3195</v>
      </c>
      <c r="W106" s="4" t="s">
        <v>3196</v>
      </c>
      <c r="X106" s="4" t="s">
        <v>3197</v>
      </c>
      <c r="Y106" s="4" t="s">
        <v>3198</v>
      </c>
      <c r="Z106" s="4" t="s">
        <v>3199</v>
      </c>
      <c r="AA106" s="4" t="s">
        <v>3200</v>
      </c>
      <c r="AB106" s="4" t="s">
        <v>3201</v>
      </c>
      <c r="AC106" s="4" t="s">
        <v>3202</v>
      </c>
      <c r="AD106" s="4" t="s">
        <v>3203</v>
      </c>
      <c r="AE106" s="4" t="s">
        <v>664</v>
      </c>
      <c r="AF106" s="4" t="s">
        <v>180</v>
      </c>
      <c r="AG106" s="4" t="s">
        <v>180</v>
      </c>
      <c r="AH106" s="4" t="s">
        <v>180</v>
      </c>
      <c r="AI106" s="4" t="s">
        <v>180</v>
      </c>
      <c r="AJ106" s="4" t="s">
        <v>180</v>
      </c>
      <c r="AK106" s="4" t="s">
        <v>180</v>
      </c>
      <c r="AL106" s="4" t="s">
        <v>180</v>
      </c>
      <c r="AM106" s="4" t="s">
        <v>180</v>
      </c>
      <c r="AN106" s="4" t="s">
        <v>180</v>
      </c>
      <c r="AO106" s="4" t="s">
        <v>180</v>
      </c>
      <c r="AP106" s="4" t="s">
        <v>180</v>
      </c>
      <c r="AQ106" s="4" t="s">
        <v>180</v>
      </c>
      <c r="AR106" s="4" t="s">
        <v>180</v>
      </c>
      <c r="AS106" s="4" t="s">
        <v>180</v>
      </c>
      <c r="AT106" s="4" t="s">
        <v>180</v>
      </c>
      <c r="AU106" s="4" t="s">
        <v>180</v>
      </c>
      <c r="AV106" s="4" t="s">
        <v>180</v>
      </c>
      <c r="AW106" s="4" t="s">
        <v>180</v>
      </c>
      <c r="AX106" s="4" t="s">
        <v>180</v>
      </c>
      <c r="AY106" s="4" t="s">
        <v>180</v>
      </c>
      <c r="AZ106" s="4" t="s">
        <v>180</v>
      </c>
      <c r="BA106" s="4" t="s">
        <v>180</v>
      </c>
      <c r="BB106" s="4" t="s">
        <v>180</v>
      </c>
      <c r="BC106" s="4" t="s">
        <v>180</v>
      </c>
      <c r="BD106" s="4" t="s">
        <v>180</v>
      </c>
      <c r="BE106" s="4" t="s">
        <v>180</v>
      </c>
      <c r="BF106" s="4" t="s">
        <v>180</v>
      </c>
      <c r="BG106" s="4" t="s">
        <v>180</v>
      </c>
      <c r="BH106" s="4" t="s">
        <v>180</v>
      </c>
      <c r="BI106" s="4" t="s">
        <v>180</v>
      </c>
      <c r="BJ106" s="4" t="s">
        <v>180</v>
      </c>
      <c r="BK106" s="4" t="s">
        <v>180</v>
      </c>
      <c r="BL106" s="4">
        <f>G106+H106+I106+J106+K106+L106+M106+N106+O106+P106+Q106+R106+S106+T106+U106+V106+W106+X106+Y106+Z106+AA106+AB106+AC106+AD106+AE106</f>
        <v>0.46393518518518523</v>
      </c>
    </row>
    <row r="107" spans="1:64" x14ac:dyDescent="0.25">
      <c r="A107" s="1" t="s">
        <v>2602</v>
      </c>
      <c r="B107" s="1"/>
      <c r="C107" s="2">
        <v>520</v>
      </c>
      <c r="D107" s="3" t="s">
        <v>3204</v>
      </c>
      <c r="E107" s="3" t="s">
        <v>2579</v>
      </c>
      <c r="F107" s="1">
        <v>11</v>
      </c>
      <c r="G107" s="4" t="s">
        <v>3205</v>
      </c>
      <c r="H107" s="4" t="s">
        <v>3206</v>
      </c>
      <c r="I107" s="4" t="s">
        <v>3207</v>
      </c>
      <c r="J107" s="4" t="s">
        <v>2153</v>
      </c>
      <c r="K107" s="4" t="s">
        <v>3208</v>
      </c>
      <c r="L107" s="4" t="s">
        <v>2546</v>
      </c>
      <c r="M107" s="4" t="s">
        <v>3209</v>
      </c>
      <c r="N107" s="4" t="s">
        <v>3210</v>
      </c>
      <c r="O107" s="4" t="s">
        <v>3211</v>
      </c>
      <c r="P107" s="4" t="s">
        <v>3212</v>
      </c>
      <c r="Q107" s="4" t="s">
        <v>3213</v>
      </c>
      <c r="R107" s="4" t="s">
        <v>180</v>
      </c>
      <c r="S107" s="4" t="s">
        <v>180</v>
      </c>
      <c r="T107" s="4" t="s">
        <v>180</v>
      </c>
      <c r="U107" s="4" t="s">
        <v>180</v>
      </c>
      <c r="V107" s="4" t="s">
        <v>180</v>
      </c>
      <c r="W107" s="4" t="s">
        <v>180</v>
      </c>
      <c r="X107" s="4" t="s">
        <v>180</v>
      </c>
      <c r="Y107" s="4" t="s">
        <v>180</v>
      </c>
      <c r="Z107" s="4" t="s">
        <v>180</v>
      </c>
      <c r="AA107" s="4" t="s">
        <v>180</v>
      </c>
      <c r="AB107" s="4" t="s">
        <v>180</v>
      </c>
      <c r="AC107" s="4" t="s">
        <v>180</v>
      </c>
      <c r="AD107" s="4" t="s">
        <v>180</v>
      </c>
      <c r="AE107" s="4" t="s">
        <v>180</v>
      </c>
      <c r="AF107" s="4" t="s">
        <v>180</v>
      </c>
      <c r="AG107" s="4" t="s">
        <v>180</v>
      </c>
      <c r="AH107" s="4" t="s">
        <v>180</v>
      </c>
      <c r="AI107" s="4" t="s">
        <v>180</v>
      </c>
      <c r="AJ107" s="4" t="s">
        <v>180</v>
      </c>
      <c r="AK107" s="4" t="s">
        <v>180</v>
      </c>
      <c r="AL107" s="4" t="s">
        <v>180</v>
      </c>
      <c r="AM107" s="4" t="s">
        <v>180</v>
      </c>
      <c r="AN107" s="4" t="s">
        <v>180</v>
      </c>
      <c r="AO107" s="4" t="s">
        <v>180</v>
      </c>
      <c r="AP107" s="4" t="s">
        <v>180</v>
      </c>
      <c r="AQ107" s="4" t="s">
        <v>180</v>
      </c>
      <c r="AR107" s="4" t="s">
        <v>180</v>
      </c>
      <c r="AS107" s="4" t="s">
        <v>180</v>
      </c>
      <c r="AT107" s="4" t="s">
        <v>180</v>
      </c>
      <c r="AU107" s="4" t="s">
        <v>180</v>
      </c>
      <c r="AV107" s="4" t="s">
        <v>180</v>
      </c>
      <c r="AW107" s="4" t="s">
        <v>180</v>
      </c>
      <c r="AX107" s="4" t="s">
        <v>180</v>
      </c>
      <c r="AY107" s="4" t="s">
        <v>180</v>
      </c>
      <c r="AZ107" s="4" t="s">
        <v>180</v>
      </c>
      <c r="BA107" s="4" t="s">
        <v>180</v>
      </c>
      <c r="BB107" s="4" t="s">
        <v>180</v>
      </c>
      <c r="BC107" s="4" t="s">
        <v>180</v>
      </c>
      <c r="BD107" s="4" t="s">
        <v>180</v>
      </c>
      <c r="BE107" s="4" t="s">
        <v>180</v>
      </c>
      <c r="BF107" s="4" t="s">
        <v>180</v>
      </c>
      <c r="BG107" s="4" t="s">
        <v>180</v>
      </c>
      <c r="BH107" s="4" t="s">
        <v>180</v>
      </c>
      <c r="BI107" s="4" t="s">
        <v>180</v>
      </c>
      <c r="BJ107" s="4" t="s">
        <v>180</v>
      </c>
      <c r="BK107" s="4" t="s">
        <v>180</v>
      </c>
      <c r="BL107" s="4">
        <f>G107+H107+I107+J107+K107+L107+M107+N107+O107+P107+Q107</f>
        <v>0.22970138888888889</v>
      </c>
    </row>
  </sheetData>
  <mergeCells count="5">
    <mergeCell ref="A2:D2"/>
    <mergeCell ref="A22:D22"/>
    <mergeCell ref="A45:D45"/>
    <mergeCell ref="A84:D84"/>
    <mergeCell ref="A93:D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dcterms:created xsi:type="dcterms:W3CDTF">2021-09-08T15:35:50Z</dcterms:created>
  <dcterms:modified xsi:type="dcterms:W3CDTF">2021-09-08T15:39:12Z</dcterms:modified>
</cp:coreProperties>
</file>